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6e6e2577a95cafa/Ranatas files/centrum excelencie/prieskum maturanti/na web/"/>
    </mc:Choice>
  </mc:AlternateContent>
  <xr:revisionPtr revIDLastSave="137" documentId="8_{4BFC3DA4-70EE-4E23-A364-1ED999ADCCEA}" xr6:coauthVersionLast="47" xr6:coauthVersionMax="47" xr10:uidLastSave="{4616858E-D0A2-4E05-BA93-63BE02B95DA9}"/>
  <bookViews>
    <workbookView xWindow="-120" yWindow="-120" windowWidth="29040" windowHeight="15840" xr2:uid="{23F7B327-1724-4AE3-B707-A332C948E6BB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3" i="1" l="1"/>
  <c r="G123" i="1"/>
  <c r="F123" i="1"/>
  <c r="E123" i="1"/>
  <c r="D123" i="1"/>
  <c r="C123" i="1"/>
  <c r="G111" i="1"/>
  <c r="E111" i="1"/>
  <c r="C111" i="1"/>
  <c r="G96" i="1"/>
  <c r="E96" i="1"/>
  <c r="C96" i="1"/>
  <c r="G89" i="1"/>
  <c r="E89" i="1"/>
  <c r="C89" i="1"/>
  <c r="G69" i="1"/>
  <c r="E69" i="1"/>
  <c r="C69" i="1"/>
  <c r="G62" i="1"/>
  <c r="E62" i="1"/>
  <c r="C62" i="1"/>
  <c r="G48" i="1"/>
  <c r="E48" i="1"/>
  <c r="C48" i="1"/>
  <c r="G36" i="1"/>
  <c r="E36" i="1"/>
  <c r="C36" i="1"/>
  <c r="G27" i="1"/>
  <c r="E27" i="1"/>
  <c r="C27" i="1"/>
  <c r="G10" i="1"/>
  <c r="H10" i="1" s="1"/>
  <c r="E10" i="1"/>
  <c r="F10" i="1" s="1"/>
  <c r="C10" i="1"/>
  <c r="D10" i="1" s="1"/>
  <c r="H5" i="1"/>
  <c r="H6" i="1"/>
  <c r="H7" i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7" i="1"/>
  <c r="H38" i="1"/>
  <c r="H39" i="1"/>
  <c r="H40" i="1"/>
  <c r="H41" i="1"/>
  <c r="H42" i="1"/>
  <c r="H43" i="1"/>
  <c r="H44" i="1"/>
  <c r="H45" i="1"/>
  <c r="H46" i="1"/>
  <c r="H47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3" i="1"/>
  <c r="H64" i="1"/>
  <c r="H65" i="1"/>
  <c r="H66" i="1"/>
  <c r="H67" i="1"/>
  <c r="H68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90" i="1"/>
  <c r="H91" i="1"/>
  <c r="H92" i="1"/>
  <c r="H93" i="1"/>
  <c r="H94" i="1"/>
  <c r="H95" i="1"/>
  <c r="H97" i="1"/>
  <c r="H111" i="1" s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2" i="1"/>
  <c r="H113" i="1"/>
  <c r="H114" i="1"/>
  <c r="H115" i="1"/>
  <c r="H116" i="1"/>
  <c r="H117" i="1"/>
  <c r="H118" i="1"/>
  <c r="H119" i="1"/>
  <c r="H120" i="1"/>
  <c r="H121" i="1"/>
  <c r="H122" i="1"/>
  <c r="H124" i="1"/>
  <c r="H4" i="1"/>
  <c r="F5" i="1"/>
  <c r="F6" i="1"/>
  <c r="F7" i="1"/>
  <c r="F8" i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8" i="1"/>
  <c r="F29" i="1"/>
  <c r="F30" i="1"/>
  <c r="F31" i="1"/>
  <c r="F32" i="1"/>
  <c r="F33" i="1"/>
  <c r="F34" i="1"/>
  <c r="F35" i="1"/>
  <c r="F37" i="1"/>
  <c r="F38" i="1"/>
  <c r="F39" i="1"/>
  <c r="F40" i="1"/>
  <c r="F41" i="1"/>
  <c r="F42" i="1"/>
  <c r="F43" i="1"/>
  <c r="F44" i="1"/>
  <c r="F45" i="1"/>
  <c r="F46" i="1"/>
  <c r="F47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3" i="1"/>
  <c r="F64" i="1"/>
  <c r="F65" i="1"/>
  <c r="F66" i="1"/>
  <c r="F67" i="1"/>
  <c r="F68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90" i="1"/>
  <c r="F91" i="1"/>
  <c r="F92" i="1"/>
  <c r="F93" i="1"/>
  <c r="F94" i="1"/>
  <c r="F95" i="1"/>
  <c r="F97" i="1"/>
  <c r="F98" i="1"/>
  <c r="F111" i="1" s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2" i="1"/>
  <c r="F113" i="1"/>
  <c r="F114" i="1"/>
  <c r="F115" i="1"/>
  <c r="F116" i="1"/>
  <c r="F117" i="1"/>
  <c r="F118" i="1"/>
  <c r="F119" i="1"/>
  <c r="F120" i="1"/>
  <c r="F121" i="1"/>
  <c r="F122" i="1"/>
  <c r="F124" i="1"/>
  <c r="F4" i="1"/>
  <c r="D5" i="1"/>
  <c r="D6" i="1"/>
  <c r="D7" i="1"/>
  <c r="D8" i="1"/>
  <c r="D9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30" i="1"/>
  <c r="D31" i="1"/>
  <c r="D32" i="1"/>
  <c r="D33" i="1"/>
  <c r="D34" i="1"/>
  <c r="D35" i="1"/>
  <c r="D37" i="1"/>
  <c r="D38" i="1"/>
  <c r="D39" i="1"/>
  <c r="D40" i="1"/>
  <c r="D41" i="1"/>
  <c r="D42" i="1"/>
  <c r="D43" i="1"/>
  <c r="D44" i="1"/>
  <c r="D45" i="1"/>
  <c r="D46" i="1"/>
  <c r="D47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3" i="1"/>
  <c r="D64" i="1"/>
  <c r="D65" i="1"/>
  <c r="D66" i="1"/>
  <c r="D67" i="1"/>
  <c r="D68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90" i="1"/>
  <c r="D91" i="1"/>
  <c r="D92" i="1"/>
  <c r="D93" i="1"/>
  <c r="D94" i="1"/>
  <c r="D95" i="1"/>
  <c r="D97" i="1"/>
  <c r="D111" i="1" s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2" i="1"/>
  <c r="D113" i="1"/>
  <c r="D114" i="1"/>
  <c r="D115" i="1"/>
  <c r="D116" i="1"/>
  <c r="D117" i="1"/>
  <c r="D118" i="1"/>
  <c r="D119" i="1"/>
  <c r="D120" i="1"/>
  <c r="D121" i="1"/>
  <c r="D122" i="1"/>
  <c r="D124" i="1"/>
  <c r="D4" i="1"/>
  <c r="F96" i="1" l="1"/>
  <c r="D96" i="1"/>
  <c r="H96" i="1"/>
  <c r="F89" i="1"/>
  <c r="H89" i="1"/>
  <c r="D89" i="1"/>
  <c r="D69" i="1"/>
  <c r="F69" i="1"/>
  <c r="H69" i="1"/>
  <c r="F62" i="1"/>
  <c r="H62" i="1"/>
  <c r="D62" i="1"/>
  <c r="F48" i="1"/>
  <c r="D48" i="1"/>
  <c r="H48" i="1"/>
  <c r="D36" i="1"/>
  <c r="F36" i="1"/>
  <c r="H36" i="1"/>
  <c r="H27" i="1"/>
  <c r="D27" i="1"/>
  <c r="F27" i="1"/>
</calcChain>
</file>

<file path=xl/sharedStrings.xml><?xml version="1.0" encoding="utf-8"?>
<sst xmlns="http://schemas.openxmlformats.org/spreadsheetml/2006/main" count="131" uniqueCount="127">
  <si>
    <t xml:space="preserve">Q31. Aký odbor chcete  študovať na Vami preferovanej škole, teda ..............? </t>
  </si>
  <si>
    <t>základná vzorka                (N=505)</t>
  </si>
  <si>
    <t>preferujú študovať v zahraničí (N=202)</t>
  </si>
  <si>
    <t>preferujú študovať na Slovensku (N=406)</t>
  </si>
  <si>
    <t>0110 Pedagogika ďalej nedefinovaná</t>
  </si>
  <si>
    <t>0111 Pedagogická veda</t>
  </si>
  <si>
    <t>0112 Príprava pre predškolských učiteľov</t>
  </si>
  <si>
    <t>0113 Príprava pre učiteľov bez predmetovej špecializácie</t>
  </si>
  <si>
    <t>0114 Príprava pre učiteľov s predmetovou špecializáciou</t>
  </si>
  <si>
    <t>0188 Interdisciplinárne programy a kvalifikácie zahŕňajúce pedagogiku</t>
  </si>
  <si>
    <t>0200 Umenia a humanitné vedy ďalej nedefinované</t>
  </si>
  <si>
    <t>0211 Audiovizuálna technika a mediálna produkcia</t>
  </si>
  <si>
    <t>0212 Móda, interiérový a priemyselný dizajn</t>
  </si>
  <si>
    <t>0213 Výtvarné umenia</t>
  </si>
  <si>
    <t>0214 Umelecké remeslá</t>
  </si>
  <si>
    <t>0215 Hudba a interpretačné umenia</t>
  </si>
  <si>
    <t>0220 Humanitné vedy (okrem jazykov) ďalej nedefinované</t>
  </si>
  <si>
    <t>0222 História a archeológia</t>
  </si>
  <si>
    <t>0223 Filozofia a etika</t>
  </si>
  <si>
    <t>0230 Jazyky ďalej nedefinované</t>
  </si>
  <si>
    <t>0232 Literatúra a lingvistika</t>
  </si>
  <si>
    <t>0239 Jazyky inde neklasifikované</t>
  </si>
  <si>
    <t>0288 Interdisciplinárne programy a kvalifikácie zahŕňajúce umenia a humanitné vedy</t>
  </si>
  <si>
    <t>0299 Umenia a humanitné vedy inde neklasifikované</t>
  </si>
  <si>
    <t>0300 Spoločenské vedy, žurnalistika a informácie ďalej nedefinované</t>
  </si>
  <si>
    <t>0310 Spoločenské a behaviorálne vedy</t>
  </si>
  <si>
    <t>0311 Ekonómia</t>
  </si>
  <si>
    <t>0312 Politické vedy a občianska náuka</t>
  </si>
  <si>
    <t>0313 Psychológia</t>
  </si>
  <si>
    <t>0314 Sociológia a kulturálne štúdiá</t>
  </si>
  <si>
    <t>0321 Žurnalistika a reportáž</t>
  </si>
  <si>
    <t>0400 Podnikanie, administratíva a právo ďalej nedefinované</t>
  </si>
  <si>
    <t>0410 Podnikanie a administratíva ďalej nedefinované</t>
  </si>
  <si>
    <t>0411 Účtovníctvo a dane</t>
  </si>
  <si>
    <t>0412 Financie, bankovníctvo a poisťovníctvo</t>
  </si>
  <si>
    <t>0413 Manažment a administratíva</t>
  </si>
  <si>
    <t>0414 Marketing a reklama</t>
  </si>
  <si>
    <t>0416 Veľkoobchod a maloobchod</t>
  </si>
  <si>
    <t>0421 Právo</t>
  </si>
  <si>
    <t>0488 Interdisciplinárne programy a kvalifikácie zahŕňajúce podnikanie, administratívu a právo</t>
  </si>
  <si>
    <t>0499 Podnikanie, administratíva a právo inde neklasifikované</t>
  </si>
  <si>
    <t>0510 Biologické a príbuzné vedy ďalej nedefinované</t>
  </si>
  <si>
    <t>0511 Biológia</t>
  </si>
  <si>
    <t>0512 Biochémia</t>
  </si>
  <si>
    <t>0519 Biologické a príbuzné vedy inde neklasifikované</t>
  </si>
  <si>
    <t>0521 Environmentálne vedy</t>
  </si>
  <si>
    <t>0522 Prírodné prostredia a život v prírode</t>
  </si>
  <si>
    <t>0531 Chémia</t>
  </si>
  <si>
    <t>0532 Vedy o zemi</t>
  </si>
  <si>
    <t>0533 Fyzika</t>
  </si>
  <si>
    <t>0541 Matematika</t>
  </si>
  <si>
    <t>0542 Štatistika</t>
  </si>
  <si>
    <t>0588 Interdisciplinárne programy a kvalifikácie zahŕňajúce prírodné vedy, matematiku a štatistiku</t>
  </si>
  <si>
    <t>0610 Informačné a komunikačné technológie (IKT) ďalej nedefinované</t>
  </si>
  <si>
    <t>0611 Používanie počítača</t>
  </si>
  <si>
    <t>0612 Databázový a sieťový dizajn a správa</t>
  </si>
  <si>
    <t>0613 Vývoj a analýza softwaru a aplikácií</t>
  </si>
  <si>
    <t>0619 Informačné a komunikačné technológie (IKT) inde neklasifikované</t>
  </si>
  <si>
    <t>0688 Interdisciplinárne programy a kvalifikácie zahŕňajúce informačné a komunikačné technológie (IKT)</t>
  </si>
  <si>
    <t>0700 Inžinierstvo/strojárstvo, výroba a výstavba ďalej nedefinované</t>
  </si>
  <si>
    <t>0710 Inžinierstvo/strojárstvo a inžinierske/strojárske remeslá ďalej nedefinované</t>
  </si>
  <si>
    <t>0711 Chemické inžinierstvo a procesy</t>
  </si>
  <si>
    <t>0712 Technológia ochrana životného prostredia</t>
  </si>
  <si>
    <t>0713 Elektrina a energia</t>
  </si>
  <si>
    <t>0714 Elektronika a automatizácia</t>
  </si>
  <si>
    <t>0715 Mechanika a kovoremeslá</t>
  </si>
  <si>
    <t>0716 Motorové vozidlá, lode a lietadlá</t>
  </si>
  <si>
    <t>0719 Inžinierstvo/strojárstvo a inžinierske/strojárske remeslá inde neklasifikované</t>
  </si>
  <si>
    <t>0720 Výroba a spracovanie ďalej nedefinované</t>
  </si>
  <si>
    <t>0721 Spracovanie potravín</t>
  </si>
  <si>
    <t>0722 Materiály (sklo, papier, plasty a drevo)</t>
  </si>
  <si>
    <t>0724 Baníctvo a ťažba</t>
  </si>
  <si>
    <t>0730 Architektúra a výstavba ďalej nedefinované</t>
  </si>
  <si>
    <t>0731 Architektúra a plánovanie mesta</t>
  </si>
  <si>
    <t>0732 Stavebníctvo a stavebné inžinierstvo</t>
  </si>
  <si>
    <t>0788 Interdisciplinárne programy a kvalifikácie zahŕňajúce inžinierstvo/strojárstvo, výrobu a stavebníctvo</t>
  </si>
  <si>
    <t>0799 Inžinierstvo/strojárstvo, výroba a výstavba inde neklasifikované</t>
  </si>
  <si>
    <t>0800 Poľnohospodárstvo, lesníctvo, rybárstvo a veterinárstvo ďalej nedefinované</t>
  </si>
  <si>
    <t>0811 Produkcia plodín a dobytka</t>
  </si>
  <si>
    <t>0812 Záhradníctvo</t>
  </si>
  <si>
    <t>0821 Lesníctvo</t>
  </si>
  <si>
    <t>0841 Veterinárstvo</t>
  </si>
  <si>
    <t>0888 Interdisciplinárne programy a kvalifikácie zahŕňajúce poľnohospodárstvo, lesníctvo, rybárstvo a veterinár</t>
  </si>
  <si>
    <t>0900 Zdravie a sociálne zabezpečenie ďalej nedefinované</t>
  </si>
  <si>
    <t>0910 Zdravie ďalej nedefinované</t>
  </si>
  <si>
    <t>0911 Dentálne štúdiá</t>
  </si>
  <si>
    <t>0912 Medicína</t>
  </si>
  <si>
    <t>0913 Ošetrovateľstvo a pôrodníctvo</t>
  </si>
  <si>
    <t>0914 Medicínska diagnostika a liečebná technológia</t>
  </si>
  <si>
    <t>0915 Terapia a rehabilitácia</t>
  </si>
  <si>
    <t>0916 Farmácia</t>
  </si>
  <si>
    <t>0917 Tradičná a doplnková medicína a terapia</t>
  </si>
  <si>
    <t>0919 Zdravie inde neklasifikované</t>
  </si>
  <si>
    <t>0920 Sociálne zabezpečenie ďalej nedefinované</t>
  </si>
  <si>
    <t>0921 Starostlivosť o starších a postihnutých dospelých</t>
  </si>
  <si>
    <t>0923 Sociálna práca a poradenstvo</t>
  </si>
  <si>
    <t>0929 Sociálne zabezpečenie inde neklasifikované</t>
  </si>
  <si>
    <t>1013 Hoteliérstvo, reštaurácie a catering</t>
  </si>
  <si>
    <t>1014 Športy</t>
  </si>
  <si>
    <t>1015 Cestovanie, turizmus a voľný čas</t>
  </si>
  <si>
    <t>1020 Hygiena a pracovné zdravotné služby ďalej nedefinované</t>
  </si>
  <si>
    <t>1022 Pracovné zdravie a bezpečnosť</t>
  </si>
  <si>
    <t>1030 Bezpečnostné služby ďalej nedefinované</t>
  </si>
  <si>
    <t>1031 Vojsko a obrana</t>
  </si>
  <si>
    <t>1032 Ochrana osôb a majetku</t>
  </si>
  <si>
    <t>1039 Bezpečnostné služby inde neuvedené</t>
  </si>
  <si>
    <t>1041 Dopravné služby</t>
  </si>
  <si>
    <t>9999 Iné</t>
  </si>
  <si>
    <t>počet</t>
  </si>
  <si>
    <t>%</t>
  </si>
  <si>
    <t>0221 Náboženstvo a teológia</t>
  </si>
  <si>
    <t>0231 Osvojenie si jazyka</t>
  </si>
  <si>
    <t>0388 Interdisciplinárne programy a kvalifikácie zahŕňajúce spoločenské vedy, žurnalistiku a informácie</t>
  </si>
  <si>
    <t>0419 Podnikanie a administratíva inde neklasifikované</t>
  </si>
  <si>
    <t>0529 Životné prostredie inde neklasifikované</t>
  </si>
  <si>
    <t>0729 Výroba a spracovanie inde neklasifikované</t>
  </si>
  <si>
    <t>1021 Komunitná sanitácia</t>
  </si>
  <si>
    <t>01 Pedagogika spolu</t>
  </si>
  <si>
    <t>02 Umenie a humanitné odbory spolu</t>
  </si>
  <si>
    <t>03 Spoločenské vedy, žurnalistika a informácie spolu</t>
  </si>
  <si>
    <t>04  Podnikanie, administratíva/správa/riadenie a právo spolu</t>
  </si>
  <si>
    <t>05 Prírodné vedy, matematika a štatistika spolu</t>
  </si>
  <si>
    <t>06 Informačné a komunikačné technológie (IKT) spolu</t>
  </si>
  <si>
    <t>07 Inžinierstvo/strojárstvo, výroba a výstavba spolu</t>
  </si>
  <si>
    <t>08 Poľnohospodárstvo, lesníctvo, rybárstvo a veterinárstvo spolu</t>
  </si>
  <si>
    <t>09 Zdravie a sociálne zabezpečenie spolu</t>
  </si>
  <si>
    <t>10  Služby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</si>
</sst>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1"/>
      <color rgb="FFFF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1" fontId="3" fillId="0" borderId="0" xfId="0" applyNumberFormat="1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wrapText="1"/>
    </xf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/>
    </xf>
    <xf numFmtId="0" fontId="3" fillId="3" borderId="1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164" fontId="4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wrapText="1"/>
    </xf>
  </cellXfs>
  <cellStyles count="2">
    <cellStyle name="Normal" xfId="0" builtinId="0"/>
    <cellStyle name="Normálna_Hárok1" xfId="1" xr:uid="{3B4DC26B-9362-4D1E-8D95-6CC1D8D3BD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CE3B2-7617-49D0-B021-BC592376C085}">
  <dimension ref="A1:I126"/>
  <sheetViews>
    <sheetView tabSelected="1" workbookViewId="0">
      <pane ySplit="3" topLeftCell="A4" activePane="bottomLeft" state="frozen"/>
      <selection pane="bottomLeft" activeCell="K126" sqref="K126"/>
    </sheetView>
  </sheetViews>
  <sheetFormatPr defaultRowHeight="15.5" x14ac:dyDescent="0.35"/>
  <cols>
    <col min="2" max="2" width="65" customWidth="1"/>
  </cols>
  <sheetData>
    <row r="1" spans="1:9" ht="40.4" customHeight="1" x14ac:dyDescent="0.35">
      <c r="A1" s="2"/>
      <c r="B1" s="17" t="s">
        <v>0</v>
      </c>
      <c r="C1" s="17"/>
      <c r="D1" s="17"/>
      <c r="E1" s="17"/>
      <c r="F1" s="18"/>
      <c r="G1" s="3"/>
      <c r="H1" s="2"/>
    </row>
    <row r="2" spans="1:9" ht="32.25" customHeight="1" x14ac:dyDescent="0.35">
      <c r="A2" s="4"/>
      <c r="B2" s="25"/>
      <c r="C2" s="26" t="s">
        <v>1</v>
      </c>
      <c r="D2" s="27"/>
      <c r="E2" s="26" t="s">
        <v>2</v>
      </c>
      <c r="F2" s="27"/>
      <c r="G2" s="26" t="s">
        <v>3</v>
      </c>
      <c r="H2" s="27"/>
      <c r="I2" s="1"/>
    </row>
    <row r="3" spans="1:9" ht="15.75" customHeight="1" x14ac:dyDescent="0.35">
      <c r="A3" s="4"/>
      <c r="B3" s="25"/>
      <c r="C3" s="28" t="s">
        <v>108</v>
      </c>
      <c r="D3" s="29" t="s">
        <v>109</v>
      </c>
      <c r="E3" s="28" t="s">
        <v>108</v>
      </c>
      <c r="F3" s="29" t="s">
        <v>109</v>
      </c>
      <c r="G3" s="28" t="s">
        <v>108</v>
      </c>
      <c r="H3" s="29" t="s">
        <v>109</v>
      </c>
      <c r="I3" s="1"/>
    </row>
    <row r="4" spans="1:9" x14ac:dyDescent="0.35">
      <c r="A4" s="4"/>
      <c r="B4" s="4" t="s">
        <v>4</v>
      </c>
      <c r="C4" s="6">
        <v>11</v>
      </c>
      <c r="D4" s="7">
        <f>C4/505*100</f>
        <v>2.1782178217821779</v>
      </c>
      <c r="E4" s="6">
        <v>1</v>
      </c>
      <c r="F4" s="7">
        <f>E4/202*100</f>
        <v>0.49504950495049505</v>
      </c>
      <c r="G4" s="6">
        <v>11</v>
      </c>
      <c r="H4" s="7">
        <f>G4/406*100</f>
        <v>2.7093596059113301</v>
      </c>
      <c r="I4" s="1"/>
    </row>
    <row r="5" spans="1:9" x14ac:dyDescent="0.35">
      <c r="A5" s="4"/>
      <c r="B5" s="4" t="s">
        <v>5</v>
      </c>
      <c r="C5" s="8">
        <v>0</v>
      </c>
      <c r="D5" s="7">
        <f t="shared" ref="D5:D74" si="0">C5/505*100</f>
        <v>0</v>
      </c>
      <c r="E5" s="5">
        <v>1</v>
      </c>
      <c r="F5" s="7">
        <f t="shared" ref="F5:F74" si="1">E5/202*100</f>
        <v>0.49504950495049505</v>
      </c>
      <c r="G5" s="6">
        <v>0</v>
      </c>
      <c r="H5" s="7">
        <f t="shared" ref="H5:H74" si="2">G5/406*100</f>
        <v>0</v>
      </c>
      <c r="I5" s="1"/>
    </row>
    <row r="6" spans="1:9" x14ac:dyDescent="0.35">
      <c r="A6" s="4"/>
      <c r="B6" s="4" t="s">
        <v>6</v>
      </c>
      <c r="C6" s="8">
        <v>18</v>
      </c>
      <c r="D6" s="7">
        <f t="shared" si="0"/>
        <v>3.564356435643564</v>
      </c>
      <c r="E6" s="5">
        <v>1</v>
      </c>
      <c r="F6" s="7">
        <f t="shared" si="1"/>
        <v>0.49504950495049505</v>
      </c>
      <c r="G6" s="6">
        <v>17</v>
      </c>
      <c r="H6" s="7">
        <f t="shared" si="2"/>
        <v>4.1871921182266005</v>
      </c>
      <c r="I6" s="1"/>
    </row>
    <row r="7" spans="1:9" x14ac:dyDescent="0.35">
      <c r="A7" s="4"/>
      <c r="B7" s="4" t="s">
        <v>7</v>
      </c>
      <c r="C7" s="8">
        <v>7</v>
      </c>
      <c r="D7" s="7">
        <f t="shared" si="0"/>
        <v>1.3861386138613863</v>
      </c>
      <c r="E7" s="5">
        <v>0</v>
      </c>
      <c r="F7" s="7">
        <f t="shared" si="1"/>
        <v>0</v>
      </c>
      <c r="G7" s="6">
        <v>7</v>
      </c>
      <c r="H7" s="7">
        <f t="shared" si="2"/>
        <v>1.7241379310344827</v>
      </c>
      <c r="I7" s="1"/>
    </row>
    <row r="8" spans="1:9" x14ac:dyDescent="0.35">
      <c r="A8" s="4"/>
      <c r="B8" s="4" t="s">
        <v>8</v>
      </c>
      <c r="C8" s="8">
        <v>31</v>
      </c>
      <c r="D8" s="7">
        <f t="shared" si="0"/>
        <v>6.1386138613861387</v>
      </c>
      <c r="E8" s="5">
        <v>1</v>
      </c>
      <c r="F8" s="7">
        <f t="shared" si="1"/>
        <v>0.49504950495049505</v>
      </c>
      <c r="G8" s="6">
        <v>30</v>
      </c>
      <c r="H8" s="7">
        <f t="shared" si="2"/>
        <v>7.389162561576355</v>
      </c>
      <c r="I8" s="1"/>
    </row>
    <row r="9" spans="1:9" x14ac:dyDescent="0.35">
      <c r="A9" s="4"/>
      <c r="B9" s="4" t="s">
        <v>9</v>
      </c>
      <c r="C9" s="8">
        <v>3</v>
      </c>
      <c r="D9" s="7">
        <f t="shared" si="0"/>
        <v>0.59405940594059403</v>
      </c>
      <c r="E9" s="5">
        <v>1</v>
      </c>
      <c r="F9" s="7">
        <f t="shared" si="1"/>
        <v>0.49504950495049505</v>
      </c>
      <c r="G9" s="6">
        <v>3</v>
      </c>
      <c r="H9" s="7">
        <f t="shared" si="2"/>
        <v>0.73891625615763545</v>
      </c>
      <c r="I9" s="1"/>
    </row>
    <row r="10" spans="1:9" x14ac:dyDescent="0.35">
      <c r="A10" s="4"/>
      <c r="B10" s="20" t="s">
        <v>117</v>
      </c>
      <c r="C10" s="14">
        <f>SUM(C4:C9)</f>
        <v>70</v>
      </c>
      <c r="D10" s="15">
        <f>C10/5.05</f>
        <v>13.861386138613861</v>
      </c>
      <c r="E10" s="16">
        <f>SUM(E4:E9)</f>
        <v>5</v>
      </c>
      <c r="F10" s="34">
        <f>E10/2.02</f>
        <v>2.4752475247524752</v>
      </c>
      <c r="G10" s="16">
        <f>SUM(G4:G9)</f>
        <v>68</v>
      </c>
      <c r="H10" s="34">
        <f>G10/4.06</f>
        <v>16.748768472906406</v>
      </c>
      <c r="I10" s="1"/>
    </row>
    <row r="11" spans="1:9" x14ac:dyDescent="0.35">
      <c r="A11" s="4"/>
      <c r="B11" s="4" t="s">
        <v>10</v>
      </c>
      <c r="C11" s="8">
        <v>2</v>
      </c>
      <c r="D11" s="7">
        <f t="shared" si="0"/>
        <v>0.39603960396039606</v>
      </c>
      <c r="E11" s="5">
        <v>0</v>
      </c>
      <c r="F11" s="7">
        <f t="shared" si="1"/>
        <v>0</v>
      </c>
      <c r="G11" s="6">
        <v>2</v>
      </c>
      <c r="H11" s="7">
        <f t="shared" si="2"/>
        <v>0.49261083743842365</v>
      </c>
      <c r="I11" s="1"/>
    </row>
    <row r="12" spans="1:9" x14ac:dyDescent="0.35">
      <c r="A12" s="4"/>
      <c r="B12" s="4" t="s">
        <v>11</v>
      </c>
      <c r="C12" s="8">
        <v>7</v>
      </c>
      <c r="D12" s="7">
        <f t="shared" si="0"/>
        <v>1.3861386138613863</v>
      </c>
      <c r="E12" s="5">
        <v>0</v>
      </c>
      <c r="F12" s="7">
        <f t="shared" si="1"/>
        <v>0</v>
      </c>
      <c r="G12" s="6">
        <v>7</v>
      </c>
      <c r="H12" s="7">
        <f t="shared" si="2"/>
        <v>1.7241379310344827</v>
      </c>
      <c r="I12" s="1"/>
    </row>
    <row r="13" spans="1:9" x14ac:dyDescent="0.35">
      <c r="A13" s="4"/>
      <c r="B13" s="4" t="s">
        <v>12</v>
      </c>
      <c r="C13" s="8">
        <v>5</v>
      </c>
      <c r="D13" s="7">
        <f t="shared" si="0"/>
        <v>0.99009900990099009</v>
      </c>
      <c r="E13" s="5">
        <v>3</v>
      </c>
      <c r="F13" s="7">
        <f t="shared" si="1"/>
        <v>1.4851485148514851</v>
      </c>
      <c r="G13" s="6">
        <v>4</v>
      </c>
      <c r="H13" s="7">
        <f t="shared" si="2"/>
        <v>0.98522167487684731</v>
      </c>
      <c r="I13" s="1"/>
    </row>
    <row r="14" spans="1:9" x14ac:dyDescent="0.35">
      <c r="A14" s="4"/>
      <c r="B14" s="4" t="s">
        <v>13</v>
      </c>
      <c r="C14" s="8">
        <v>1</v>
      </c>
      <c r="D14" s="7">
        <f t="shared" si="0"/>
        <v>0.19801980198019803</v>
      </c>
      <c r="E14" s="5">
        <v>2</v>
      </c>
      <c r="F14" s="7">
        <f t="shared" si="1"/>
        <v>0.99009900990099009</v>
      </c>
      <c r="G14" s="6">
        <v>0</v>
      </c>
      <c r="H14" s="7">
        <f t="shared" si="2"/>
        <v>0</v>
      </c>
      <c r="I14" s="1"/>
    </row>
    <row r="15" spans="1:9" x14ac:dyDescent="0.35">
      <c r="A15" s="4"/>
      <c r="B15" s="4" t="s">
        <v>14</v>
      </c>
      <c r="C15" s="8">
        <v>3</v>
      </c>
      <c r="D15" s="7">
        <f t="shared" si="0"/>
        <v>0.59405940594059403</v>
      </c>
      <c r="E15" s="5">
        <v>1</v>
      </c>
      <c r="F15" s="7">
        <f t="shared" si="1"/>
        <v>0.49504950495049505</v>
      </c>
      <c r="G15" s="6">
        <v>2</v>
      </c>
      <c r="H15" s="7">
        <f t="shared" si="2"/>
        <v>0.49261083743842365</v>
      </c>
      <c r="I15" s="1"/>
    </row>
    <row r="16" spans="1:9" x14ac:dyDescent="0.35">
      <c r="A16" s="4"/>
      <c r="B16" s="4" t="s">
        <v>15</v>
      </c>
      <c r="C16" s="8">
        <v>14</v>
      </c>
      <c r="D16" s="7">
        <f t="shared" si="0"/>
        <v>2.7722772277227725</v>
      </c>
      <c r="E16" s="5">
        <v>5</v>
      </c>
      <c r="F16" s="7">
        <f t="shared" si="1"/>
        <v>2.4752475247524752</v>
      </c>
      <c r="G16" s="6">
        <v>10</v>
      </c>
      <c r="H16" s="7">
        <f t="shared" si="2"/>
        <v>2.4630541871921183</v>
      </c>
      <c r="I16" s="1"/>
    </row>
    <row r="17" spans="1:9" x14ac:dyDescent="0.35">
      <c r="A17" s="4"/>
      <c r="B17" s="4" t="s">
        <v>16</v>
      </c>
      <c r="C17" s="8">
        <v>0</v>
      </c>
      <c r="D17" s="7">
        <f t="shared" si="0"/>
        <v>0</v>
      </c>
      <c r="E17" s="5">
        <v>1</v>
      </c>
      <c r="F17" s="7">
        <f t="shared" si="1"/>
        <v>0.49504950495049505</v>
      </c>
      <c r="G17" s="6">
        <v>0</v>
      </c>
      <c r="H17" s="7">
        <f t="shared" si="2"/>
        <v>0</v>
      </c>
      <c r="I17" s="1"/>
    </row>
    <row r="18" spans="1:9" x14ac:dyDescent="0.35">
      <c r="A18" s="4"/>
      <c r="B18" s="4" t="s">
        <v>110</v>
      </c>
      <c r="C18" s="8">
        <v>1</v>
      </c>
      <c r="D18" s="7">
        <f t="shared" si="0"/>
        <v>0.19801980198019803</v>
      </c>
      <c r="E18" s="5">
        <v>0</v>
      </c>
      <c r="F18" s="7">
        <f t="shared" si="1"/>
        <v>0</v>
      </c>
      <c r="G18" s="6">
        <v>1</v>
      </c>
      <c r="H18" s="7">
        <f t="shared" si="2"/>
        <v>0.24630541871921183</v>
      </c>
      <c r="I18" s="1"/>
    </row>
    <row r="19" spans="1:9" x14ac:dyDescent="0.35">
      <c r="A19" s="4"/>
      <c r="B19" s="4" t="s">
        <v>17</v>
      </c>
      <c r="C19" s="8">
        <v>2</v>
      </c>
      <c r="D19" s="7">
        <f t="shared" si="0"/>
        <v>0.39603960396039606</v>
      </c>
      <c r="E19" s="5">
        <v>1</v>
      </c>
      <c r="F19" s="7">
        <f t="shared" si="1"/>
        <v>0.49504950495049505</v>
      </c>
      <c r="G19" s="6">
        <v>2</v>
      </c>
      <c r="H19" s="7">
        <f t="shared" si="2"/>
        <v>0.49261083743842365</v>
      </c>
      <c r="I19" s="1"/>
    </row>
    <row r="20" spans="1:9" x14ac:dyDescent="0.35">
      <c r="A20" s="4"/>
      <c r="B20" s="4" t="s">
        <v>18</v>
      </c>
      <c r="C20" s="8">
        <v>1</v>
      </c>
      <c r="D20" s="7">
        <f t="shared" si="0"/>
        <v>0.19801980198019803</v>
      </c>
      <c r="E20" s="5">
        <v>3</v>
      </c>
      <c r="F20" s="7">
        <f t="shared" si="1"/>
        <v>1.4851485148514851</v>
      </c>
      <c r="G20" s="6">
        <v>0</v>
      </c>
      <c r="H20" s="7">
        <f t="shared" si="2"/>
        <v>0</v>
      </c>
      <c r="I20" s="1"/>
    </row>
    <row r="21" spans="1:9" x14ac:dyDescent="0.35">
      <c r="A21" s="4"/>
      <c r="B21" s="4" t="s">
        <v>19</v>
      </c>
      <c r="C21" s="8">
        <v>5</v>
      </c>
      <c r="D21" s="7">
        <f t="shared" si="0"/>
        <v>0.99009900990099009</v>
      </c>
      <c r="E21" s="5">
        <v>4</v>
      </c>
      <c r="F21" s="7">
        <f t="shared" si="1"/>
        <v>1.9801980198019802</v>
      </c>
      <c r="G21" s="6">
        <v>1</v>
      </c>
      <c r="H21" s="7">
        <f t="shared" si="2"/>
        <v>0.24630541871921183</v>
      </c>
      <c r="I21" s="1"/>
    </row>
    <row r="22" spans="1:9" x14ac:dyDescent="0.35">
      <c r="A22" s="4"/>
      <c r="B22" s="4" t="s">
        <v>111</v>
      </c>
      <c r="C22" s="8">
        <v>1</v>
      </c>
      <c r="D22" s="7">
        <f t="shared" si="0"/>
        <v>0.19801980198019803</v>
      </c>
      <c r="E22" s="5">
        <v>1</v>
      </c>
      <c r="F22" s="7">
        <f t="shared" si="1"/>
        <v>0.49504950495049505</v>
      </c>
      <c r="G22" s="6">
        <v>0</v>
      </c>
      <c r="H22" s="7">
        <f t="shared" si="2"/>
        <v>0</v>
      </c>
      <c r="I22" s="1"/>
    </row>
    <row r="23" spans="1:9" x14ac:dyDescent="0.35">
      <c r="A23" s="4"/>
      <c r="B23" s="4" t="s">
        <v>20</v>
      </c>
      <c r="C23" s="8">
        <v>2</v>
      </c>
      <c r="D23" s="7">
        <f t="shared" si="0"/>
        <v>0.39603960396039606</v>
      </c>
      <c r="E23" s="5">
        <v>0</v>
      </c>
      <c r="F23" s="7">
        <f t="shared" si="1"/>
        <v>0</v>
      </c>
      <c r="G23" s="6">
        <v>2</v>
      </c>
      <c r="H23" s="7">
        <f t="shared" si="2"/>
        <v>0.49261083743842365</v>
      </c>
      <c r="I23" s="1"/>
    </row>
    <row r="24" spans="1:9" x14ac:dyDescent="0.35">
      <c r="A24" s="4"/>
      <c r="B24" s="4" t="s">
        <v>21</v>
      </c>
      <c r="C24" s="8">
        <v>1</v>
      </c>
      <c r="D24" s="7">
        <f t="shared" si="0"/>
        <v>0.19801980198019803</v>
      </c>
      <c r="E24" s="5">
        <v>0</v>
      </c>
      <c r="F24" s="7">
        <f t="shared" si="1"/>
        <v>0</v>
      </c>
      <c r="G24" s="6">
        <v>1</v>
      </c>
      <c r="H24" s="7">
        <f t="shared" si="2"/>
        <v>0.24630541871921183</v>
      </c>
      <c r="I24" s="1"/>
    </row>
    <row r="25" spans="1:9" x14ac:dyDescent="0.35">
      <c r="A25" s="4"/>
      <c r="B25" s="4" t="s">
        <v>22</v>
      </c>
      <c r="C25" s="8">
        <v>2</v>
      </c>
      <c r="D25" s="7">
        <f t="shared" si="0"/>
        <v>0.39603960396039606</v>
      </c>
      <c r="E25" s="5">
        <v>2</v>
      </c>
      <c r="F25" s="7">
        <f t="shared" si="1"/>
        <v>0.99009900990099009</v>
      </c>
      <c r="G25" s="6">
        <v>0</v>
      </c>
      <c r="H25" s="7">
        <f t="shared" si="2"/>
        <v>0</v>
      </c>
      <c r="I25" s="1"/>
    </row>
    <row r="26" spans="1:9" x14ac:dyDescent="0.35">
      <c r="A26" s="4"/>
      <c r="B26" s="4" t="s">
        <v>23</v>
      </c>
      <c r="C26" s="8">
        <v>3</v>
      </c>
      <c r="D26" s="7">
        <f t="shared" si="0"/>
        <v>0.59405940594059403</v>
      </c>
      <c r="E26" s="5">
        <v>2</v>
      </c>
      <c r="F26" s="7">
        <f t="shared" si="1"/>
        <v>0.99009900990099009</v>
      </c>
      <c r="G26" s="6">
        <v>1</v>
      </c>
      <c r="H26" s="7">
        <f t="shared" si="2"/>
        <v>0.24630541871921183</v>
      </c>
      <c r="I26" s="1"/>
    </row>
    <row r="27" spans="1:9" x14ac:dyDescent="0.35">
      <c r="A27" s="4"/>
      <c r="B27" s="20" t="s">
        <v>118</v>
      </c>
      <c r="C27" s="21">
        <f>SUM(C11:C26)</f>
        <v>50</v>
      </c>
      <c r="D27" s="15">
        <f>SUM(D11:D26)</f>
        <v>9.9009900990099027</v>
      </c>
      <c r="E27" s="22">
        <f>SUM(E11:E26)</f>
        <v>25</v>
      </c>
      <c r="F27" s="34">
        <f>SUM(F11:F26)</f>
        <v>12.376237623762378</v>
      </c>
      <c r="G27" s="16">
        <f>SUM(G11:G26)</f>
        <v>33</v>
      </c>
      <c r="H27" s="34">
        <f>SUM(H11:H26)</f>
        <v>8.1280788177339893</v>
      </c>
      <c r="I27" s="1"/>
    </row>
    <row r="28" spans="1:9" x14ac:dyDescent="0.35">
      <c r="A28" s="4"/>
      <c r="B28" s="4" t="s">
        <v>24</v>
      </c>
      <c r="C28" s="8">
        <v>1</v>
      </c>
      <c r="D28" s="7">
        <f t="shared" si="0"/>
        <v>0.19801980198019803</v>
      </c>
      <c r="E28" s="5">
        <v>0</v>
      </c>
      <c r="F28" s="7">
        <f t="shared" si="1"/>
        <v>0</v>
      </c>
      <c r="G28" s="6">
        <v>1</v>
      </c>
      <c r="H28" s="7">
        <f t="shared" si="2"/>
        <v>0.24630541871921183</v>
      </c>
      <c r="I28" s="1"/>
    </row>
    <row r="29" spans="1:9" x14ac:dyDescent="0.35">
      <c r="A29" s="4"/>
      <c r="B29" s="4" t="s">
        <v>25</v>
      </c>
      <c r="C29" s="8">
        <v>1</v>
      </c>
      <c r="D29" s="7">
        <f t="shared" si="0"/>
        <v>0.19801980198019803</v>
      </c>
      <c r="E29" s="5">
        <v>0</v>
      </c>
      <c r="F29" s="7">
        <f t="shared" si="1"/>
        <v>0</v>
      </c>
      <c r="G29" s="6">
        <v>1</v>
      </c>
      <c r="H29" s="7">
        <f t="shared" si="2"/>
        <v>0.24630541871921183</v>
      </c>
      <c r="I29" s="1"/>
    </row>
    <row r="30" spans="1:9" x14ac:dyDescent="0.35">
      <c r="A30" s="4"/>
      <c r="B30" s="4" t="s">
        <v>26</v>
      </c>
      <c r="C30" s="8">
        <v>22</v>
      </c>
      <c r="D30" s="7">
        <f t="shared" si="0"/>
        <v>4.3564356435643559</v>
      </c>
      <c r="E30" s="5">
        <v>8</v>
      </c>
      <c r="F30" s="7">
        <f t="shared" si="1"/>
        <v>3.9603960396039604</v>
      </c>
      <c r="G30" s="6">
        <v>16</v>
      </c>
      <c r="H30" s="7">
        <f t="shared" si="2"/>
        <v>3.9408866995073892</v>
      </c>
      <c r="I30" s="1"/>
    </row>
    <row r="31" spans="1:9" x14ac:dyDescent="0.35">
      <c r="A31" s="4"/>
      <c r="B31" s="4" t="s">
        <v>27</v>
      </c>
      <c r="C31" s="8">
        <v>2</v>
      </c>
      <c r="D31" s="7">
        <f t="shared" si="0"/>
        <v>0.39603960396039606</v>
      </c>
      <c r="E31" s="5">
        <v>0</v>
      </c>
      <c r="F31" s="7">
        <f t="shared" si="1"/>
        <v>0</v>
      </c>
      <c r="G31" s="6">
        <v>2</v>
      </c>
      <c r="H31" s="7">
        <f t="shared" si="2"/>
        <v>0.49261083743842365</v>
      </c>
      <c r="I31" s="1"/>
    </row>
    <row r="32" spans="1:9" x14ac:dyDescent="0.35">
      <c r="A32" s="4"/>
      <c r="B32" s="4" t="s">
        <v>28</v>
      </c>
      <c r="C32" s="8">
        <v>9</v>
      </c>
      <c r="D32" s="7">
        <f t="shared" si="0"/>
        <v>1.782178217821782</v>
      </c>
      <c r="E32" s="5">
        <v>6</v>
      </c>
      <c r="F32" s="7">
        <f t="shared" si="1"/>
        <v>2.9702970297029703</v>
      </c>
      <c r="G32" s="6">
        <v>7</v>
      </c>
      <c r="H32" s="7">
        <f t="shared" si="2"/>
        <v>1.7241379310344827</v>
      </c>
      <c r="I32" s="1"/>
    </row>
    <row r="33" spans="1:9" x14ac:dyDescent="0.35">
      <c r="A33" s="4"/>
      <c r="B33" s="9" t="s">
        <v>29</v>
      </c>
      <c r="C33" s="8">
        <v>1</v>
      </c>
      <c r="D33" s="7">
        <f t="shared" si="0"/>
        <v>0.19801980198019803</v>
      </c>
      <c r="E33" s="5">
        <v>2</v>
      </c>
      <c r="F33" s="7">
        <f t="shared" si="1"/>
        <v>0.99009900990099009</v>
      </c>
      <c r="G33" s="6">
        <v>0</v>
      </c>
      <c r="H33" s="7">
        <f t="shared" si="2"/>
        <v>0</v>
      </c>
      <c r="I33" s="1"/>
    </row>
    <row r="34" spans="1:9" x14ac:dyDescent="0.35">
      <c r="A34" s="4"/>
      <c r="B34" s="4" t="s">
        <v>30</v>
      </c>
      <c r="C34" s="8">
        <v>1</v>
      </c>
      <c r="D34" s="7">
        <f t="shared" si="0"/>
        <v>0.19801980198019803</v>
      </c>
      <c r="E34" s="5">
        <v>0</v>
      </c>
      <c r="F34" s="7">
        <f t="shared" si="1"/>
        <v>0</v>
      </c>
      <c r="G34" s="6">
        <v>1</v>
      </c>
      <c r="H34" s="7">
        <f t="shared" si="2"/>
        <v>0.24630541871921183</v>
      </c>
      <c r="I34" s="1"/>
    </row>
    <row r="35" spans="1:9" ht="29" x14ac:dyDescent="0.35">
      <c r="A35" s="4"/>
      <c r="B35" s="10" t="s">
        <v>112</v>
      </c>
      <c r="C35" s="8">
        <v>2</v>
      </c>
      <c r="D35" s="7">
        <f t="shared" si="0"/>
        <v>0.39603960396039606</v>
      </c>
      <c r="E35" s="5">
        <v>0</v>
      </c>
      <c r="F35" s="7">
        <f t="shared" si="1"/>
        <v>0</v>
      </c>
      <c r="G35" s="6">
        <v>2</v>
      </c>
      <c r="H35" s="7">
        <f t="shared" si="2"/>
        <v>0.49261083743842365</v>
      </c>
      <c r="I35" s="1"/>
    </row>
    <row r="36" spans="1:9" x14ac:dyDescent="0.35">
      <c r="A36" s="4"/>
      <c r="B36" s="23" t="s">
        <v>119</v>
      </c>
      <c r="C36" s="21">
        <f>SUM(C28:C35)</f>
        <v>39</v>
      </c>
      <c r="D36" s="15">
        <f>SUM(D28:D35)</f>
        <v>7.7227722772277234</v>
      </c>
      <c r="E36" s="22">
        <f>SUM(E28:E35)</f>
        <v>16</v>
      </c>
      <c r="F36" s="15">
        <f>SUM(F28:F35)</f>
        <v>7.9207920792079207</v>
      </c>
      <c r="G36" s="16">
        <f>SUM(G28:G35)</f>
        <v>30</v>
      </c>
      <c r="H36" s="15">
        <f>SUM(H28:H35)</f>
        <v>7.3891625615763541</v>
      </c>
      <c r="I36" s="1"/>
    </row>
    <row r="37" spans="1:9" x14ac:dyDescent="0.35">
      <c r="A37" s="4"/>
      <c r="B37" s="4" t="s">
        <v>31</v>
      </c>
      <c r="C37" s="8">
        <v>5</v>
      </c>
      <c r="D37" s="7">
        <f t="shared" si="0"/>
        <v>0.99009900990099009</v>
      </c>
      <c r="E37" s="5">
        <v>2</v>
      </c>
      <c r="F37" s="7">
        <f t="shared" si="1"/>
        <v>0.99009900990099009</v>
      </c>
      <c r="G37" s="6">
        <v>3</v>
      </c>
      <c r="H37" s="7">
        <f t="shared" si="2"/>
        <v>0.73891625615763545</v>
      </c>
      <c r="I37" s="1"/>
    </row>
    <row r="38" spans="1:9" x14ac:dyDescent="0.35">
      <c r="A38" s="4"/>
      <c r="B38" s="4" t="s">
        <v>32</v>
      </c>
      <c r="C38" s="8">
        <v>3</v>
      </c>
      <c r="D38" s="7">
        <f t="shared" si="0"/>
        <v>0.59405940594059403</v>
      </c>
      <c r="E38" s="5">
        <v>2</v>
      </c>
      <c r="F38" s="7">
        <f t="shared" si="1"/>
        <v>0.99009900990099009</v>
      </c>
      <c r="G38" s="6">
        <v>1</v>
      </c>
      <c r="H38" s="7">
        <f t="shared" si="2"/>
        <v>0.24630541871921183</v>
      </c>
      <c r="I38" s="1"/>
    </row>
    <row r="39" spans="1:9" x14ac:dyDescent="0.35">
      <c r="A39" s="4"/>
      <c r="B39" s="4" t="s">
        <v>33</v>
      </c>
      <c r="C39" s="8">
        <v>4</v>
      </c>
      <c r="D39" s="7">
        <f t="shared" si="0"/>
        <v>0.79207920792079212</v>
      </c>
      <c r="E39" s="5">
        <v>0</v>
      </c>
      <c r="F39" s="7">
        <f t="shared" si="1"/>
        <v>0</v>
      </c>
      <c r="G39" s="6">
        <v>4</v>
      </c>
      <c r="H39" s="7">
        <f t="shared" si="2"/>
        <v>0.98522167487684731</v>
      </c>
      <c r="I39" s="1"/>
    </row>
    <row r="40" spans="1:9" x14ac:dyDescent="0.35">
      <c r="A40" s="4"/>
      <c r="B40" s="4" t="s">
        <v>34</v>
      </c>
      <c r="C40" s="8">
        <v>7</v>
      </c>
      <c r="D40" s="7">
        <f t="shared" si="0"/>
        <v>1.3861386138613863</v>
      </c>
      <c r="E40" s="5">
        <v>2</v>
      </c>
      <c r="F40" s="7">
        <f t="shared" si="1"/>
        <v>0.99009900990099009</v>
      </c>
      <c r="G40" s="6">
        <v>5</v>
      </c>
      <c r="H40" s="7">
        <f t="shared" si="2"/>
        <v>1.2315270935960592</v>
      </c>
      <c r="I40" s="1"/>
    </row>
    <row r="41" spans="1:9" x14ac:dyDescent="0.35">
      <c r="A41" s="4"/>
      <c r="B41" s="4" t="s">
        <v>35</v>
      </c>
      <c r="C41" s="8">
        <v>31</v>
      </c>
      <c r="D41" s="7">
        <f t="shared" si="0"/>
        <v>6.1386138613861387</v>
      </c>
      <c r="E41" s="5">
        <v>5</v>
      </c>
      <c r="F41" s="7">
        <f t="shared" si="1"/>
        <v>2.4752475247524752</v>
      </c>
      <c r="G41" s="6">
        <v>29</v>
      </c>
      <c r="H41" s="7">
        <f t="shared" si="2"/>
        <v>7.1428571428571423</v>
      </c>
      <c r="I41" s="1"/>
    </row>
    <row r="42" spans="1:9" x14ac:dyDescent="0.35">
      <c r="A42" s="4"/>
      <c r="B42" s="4" t="s">
        <v>36</v>
      </c>
      <c r="C42" s="8">
        <v>4</v>
      </c>
      <c r="D42" s="7">
        <f t="shared" si="0"/>
        <v>0.79207920792079212</v>
      </c>
      <c r="E42" s="5">
        <v>1</v>
      </c>
      <c r="F42" s="7">
        <f t="shared" si="1"/>
        <v>0.49504950495049505</v>
      </c>
      <c r="G42" s="6">
        <v>3</v>
      </c>
      <c r="H42" s="7">
        <f t="shared" si="2"/>
        <v>0.73891625615763545</v>
      </c>
      <c r="I42" s="1"/>
    </row>
    <row r="43" spans="1:9" x14ac:dyDescent="0.35">
      <c r="A43" s="4"/>
      <c r="B43" s="4" t="s">
        <v>37</v>
      </c>
      <c r="C43" s="8">
        <v>2</v>
      </c>
      <c r="D43" s="7">
        <f t="shared" si="0"/>
        <v>0.39603960396039606</v>
      </c>
      <c r="E43" s="5">
        <v>0</v>
      </c>
      <c r="F43" s="7">
        <f t="shared" si="1"/>
        <v>0</v>
      </c>
      <c r="G43" s="6">
        <v>2</v>
      </c>
      <c r="H43" s="7">
        <f t="shared" si="2"/>
        <v>0.49261083743842365</v>
      </c>
      <c r="I43" s="1"/>
    </row>
    <row r="44" spans="1:9" x14ac:dyDescent="0.35">
      <c r="A44" s="4"/>
      <c r="B44" s="4" t="s">
        <v>113</v>
      </c>
      <c r="C44" s="8">
        <v>0</v>
      </c>
      <c r="D44" s="7">
        <f t="shared" si="0"/>
        <v>0</v>
      </c>
      <c r="E44" s="5">
        <v>1</v>
      </c>
      <c r="F44" s="7">
        <f t="shared" si="1"/>
        <v>0.49504950495049505</v>
      </c>
      <c r="G44" s="6">
        <v>0</v>
      </c>
      <c r="H44" s="7">
        <f t="shared" si="2"/>
        <v>0</v>
      </c>
      <c r="I44" s="1"/>
    </row>
    <row r="45" spans="1:9" x14ac:dyDescent="0.35">
      <c r="A45" s="4"/>
      <c r="B45" s="4" t="s">
        <v>38</v>
      </c>
      <c r="C45" s="8">
        <v>15</v>
      </c>
      <c r="D45" s="7">
        <f t="shared" si="0"/>
        <v>2.9702970297029703</v>
      </c>
      <c r="E45" s="5">
        <v>7</v>
      </c>
      <c r="F45" s="7">
        <f t="shared" si="1"/>
        <v>3.4653465346534658</v>
      </c>
      <c r="G45" s="6">
        <v>12</v>
      </c>
      <c r="H45" s="7">
        <f t="shared" si="2"/>
        <v>2.9556650246305418</v>
      </c>
      <c r="I45" s="1"/>
    </row>
    <row r="46" spans="1:9" x14ac:dyDescent="0.35">
      <c r="A46" s="4"/>
      <c r="B46" s="4" t="s">
        <v>39</v>
      </c>
      <c r="C46" s="8">
        <v>2</v>
      </c>
      <c r="D46" s="7">
        <f t="shared" si="0"/>
        <v>0.39603960396039606</v>
      </c>
      <c r="E46" s="5">
        <v>1</v>
      </c>
      <c r="F46" s="7">
        <f t="shared" si="1"/>
        <v>0.49504950495049505</v>
      </c>
      <c r="G46" s="6">
        <v>1</v>
      </c>
      <c r="H46" s="7">
        <f t="shared" si="2"/>
        <v>0.24630541871921183</v>
      </c>
      <c r="I46" s="1"/>
    </row>
    <row r="47" spans="1:9" x14ac:dyDescent="0.35">
      <c r="A47" s="4"/>
      <c r="B47" s="4" t="s">
        <v>40</v>
      </c>
      <c r="C47" s="8">
        <v>2</v>
      </c>
      <c r="D47" s="7">
        <f t="shared" si="0"/>
        <v>0.39603960396039606</v>
      </c>
      <c r="E47" s="5">
        <v>0</v>
      </c>
      <c r="F47" s="7">
        <f t="shared" si="1"/>
        <v>0</v>
      </c>
      <c r="G47" s="6">
        <v>2</v>
      </c>
      <c r="H47" s="7">
        <f t="shared" si="2"/>
        <v>0.49261083743842365</v>
      </c>
      <c r="I47" s="1"/>
    </row>
    <row r="48" spans="1:9" x14ac:dyDescent="0.35">
      <c r="A48" s="4"/>
      <c r="B48" s="20" t="s">
        <v>120</v>
      </c>
      <c r="C48" s="21">
        <f>SUM(C37:C47)</f>
        <v>75</v>
      </c>
      <c r="D48" s="15">
        <f>SUM(D37:D47)</f>
        <v>14.851485148514854</v>
      </c>
      <c r="E48" s="22">
        <f>SUM(E37:E47)</f>
        <v>21</v>
      </c>
      <c r="F48" s="15">
        <f>SUM(F37:F47)</f>
        <v>10.396039603960398</v>
      </c>
      <c r="G48" s="16">
        <f>SUM(G37:G47)</f>
        <v>62</v>
      </c>
      <c r="H48" s="15">
        <f>SUM(H37:H47)</f>
        <v>15.270935960591133</v>
      </c>
      <c r="I48" s="1"/>
    </row>
    <row r="49" spans="1:9" x14ac:dyDescent="0.35">
      <c r="A49" s="4"/>
      <c r="B49" s="4" t="s">
        <v>41</v>
      </c>
      <c r="C49" s="8">
        <v>1</v>
      </c>
      <c r="D49" s="7">
        <f t="shared" si="0"/>
        <v>0.19801980198019803</v>
      </c>
      <c r="E49" s="5">
        <v>0</v>
      </c>
      <c r="F49" s="7">
        <f t="shared" si="1"/>
        <v>0</v>
      </c>
      <c r="G49" s="6">
        <v>1</v>
      </c>
      <c r="H49" s="7">
        <f t="shared" si="2"/>
        <v>0.24630541871921183</v>
      </c>
      <c r="I49" s="1"/>
    </row>
    <row r="50" spans="1:9" x14ac:dyDescent="0.35">
      <c r="A50" s="4"/>
      <c r="B50" s="4" t="s">
        <v>42</v>
      </c>
      <c r="C50" s="8">
        <v>1</v>
      </c>
      <c r="D50" s="7">
        <f t="shared" si="0"/>
        <v>0.19801980198019803</v>
      </c>
      <c r="E50" s="5">
        <v>0</v>
      </c>
      <c r="F50" s="7">
        <f t="shared" si="1"/>
        <v>0</v>
      </c>
      <c r="G50" s="6">
        <v>1</v>
      </c>
      <c r="H50" s="7">
        <f t="shared" si="2"/>
        <v>0.24630541871921183</v>
      </c>
      <c r="I50" s="1"/>
    </row>
    <row r="51" spans="1:9" x14ac:dyDescent="0.35">
      <c r="A51" s="4"/>
      <c r="B51" s="4" t="s">
        <v>43</v>
      </c>
      <c r="C51" s="8">
        <v>2</v>
      </c>
      <c r="D51" s="7">
        <f t="shared" si="0"/>
        <v>0.39603960396039606</v>
      </c>
      <c r="E51" s="5">
        <v>3</v>
      </c>
      <c r="F51" s="7">
        <f t="shared" si="1"/>
        <v>1.4851485148514851</v>
      </c>
      <c r="G51" s="6">
        <v>1</v>
      </c>
      <c r="H51" s="7">
        <f t="shared" si="2"/>
        <v>0.24630541871921183</v>
      </c>
      <c r="I51" s="1"/>
    </row>
    <row r="52" spans="1:9" x14ac:dyDescent="0.35">
      <c r="A52" s="4"/>
      <c r="B52" s="4" t="s">
        <v>44</v>
      </c>
      <c r="C52" s="8">
        <v>1</v>
      </c>
      <c r="D52" s="7">
        <f t="shared" si="0"/>
        <v>0.19801980198019803</v>
      </c>
      <c r="E52" s="5">
        <v>0</v>
      </c>
      <c r="F52" s="7">
        <f t="shared" si="1"/>
        <v>0</v>
      </c>
      <c r="G52" s="6">
        <v>1</v>
      </c>
      <c r="H52" s="7">
        <f t="shared" si="2"/>
        <v>0.24630541871921183</v>
      </c>
      <c r="I52" s="1"/>
    </row>
    <row r="53" spans="1:9" x14ac:dyDescent="0.35">
      <c r="A53" s="4"/>
      <c r="B53" s="4" t="s">
        <v>45</v>
      </c>
      <c r="C53" s="8">
        <v>3</v>
      </c>
      <c r="D53" s="7">
        <f t="shared" si="0"/>
        <v>0.59405940594059403</v>
      </c>
      <c r="E53" s="5">
        <v>0</v>
      </c>
      <c r="F53" s="7">
        <f t="shared" si="1"/>
        <v>0</v>
      </c>
      <c r="G53" s="6">
        <v>3</v>
      </c>
      <c r="H53" s="7">
        <f t="shared" si="2"/>
        <v>0.73891625615763545</v>
      </c>
      <c r="I53" s="1"/>
    </row>
    <row r="54" spans="1:9" x14ac:dyDescent="0.35">
      <c r="A54" s="4"/>
      <c r="B54" s="4" t="s">
        <v>46</v>
      </c>
      <c r="C54" s="8">
        <v>1</v>
      </c>
      <c r="D54" s="7">
        <f t="shared" si="0"/>
        <v>0.19801980198019803</v>
      </c>
      <c r="E54" s="5">
        <v>0</v>
      </c>
      <c r="F54" s="7">
        <f t="shared" si="1"/>
        <v>0</v>
      </c>
      <c r="G54" s="6">
        <v>1</v>
      </c>
      <c r="H54" s="7">
        <f t="shared" si="2"/>
        <v>0.24630541871921183</v>
      </c>
      <c r="I54" s="1"/>
    </row>
    <row r="55" spans="1:9" x14ac:dyDescent="0.35">
      <c r="A55" s="4"/>
      <c r="B55" s="4" t="s">
        <v>114</v>
      </c>
      <c r="C55" s="8">
        <v>1</v>
      </c>
      <c r="D55" s="7">
        <f t="shared" si="0"/>
        <v>0.19801980198019803</v>
      </c>
      <c r="E55" s="5">
        <v>1</v>
      </c>
      <c r="F55" s="7">
        <f t="shared" si="1"/>
        <v>0.49504950495049505</v>
      </c>
      <c r="G55" s="6">
        <v>0</v>
      </c>
      <c r="H55" s="7">
        <f t="shared" si="2"/>
        <v>0</v>
      </c>
      <c r="I55" s="1"/>
    </row>
    <row r="56" spans="1:9" x14ac:dyDescent="0.35">
      <c r="A56" s="4"/>
      <c r="B56" s="4" t="s">
        <v>47</v>
      </c>
      <c r="C56" s="8">
        <v>1</v>
      </c>
      <c r="D56" s="7">
        <f t="shared" si="0"/>
        <v>0.19801980198019803</v>
      </c>
      <c r="E56" s="5">
        <v>0</v>
      </c>
      <c r="F56" s="7">
        <f t="shared" si="1"/>
        <v>0</v>
      </c>
      <c r="G56" s="6">
        <v>1</v>
      </c>
      <c r="H56" s="7">
        <f t="shared" si="2"/>
        <v>0.24630541871921183</v>
      </c>
      <c r="I56" s="1"/>
    </row>
    <row r="57" spans="1:9" x14ac:dyDescent="0.35">
      <c r="A57" s="4"/>
      <c r="B57" s="4" t="s">
        <v>48</v>
      </c>
      <c r="C57" s="8">
        <v>2</v>
      </c>
      <c r="D57" s="7">
        <f t="shared" si="0"/>
        <v>0.39603960396039606</v>
      </c>
      <c r="E57" s="5">
        <v>1</v>
      </c>
      <c r="F57" s="7">
        <f t="shared" si="1"/>
        <v>0.49504950495049505</v>
      </c>
      <c r="G57" s="6">
        <v>1</v>
      </c>
      <c r="H57" s="7">
        <f t="shared" si="2"/>
        <v>0.24630541871921183</v>
      </c>
      <c r="I57" s="1"/>
    </row>
    <row r="58" spans="1:9" x14ac:dyDescent="0.35">
      <c r="A58" s="4"/>
      <c r="B58" s="4" t="s">
        <v>49</v>
      </c>
      <c r="C58" s="8">
        <v>0</v>
      </c>
      <c r="D58" s="7">
        <f t="shared" si="0"/>
        <v>0</v>
      </c>
      <c r="E58" s="5">
        <v>3</v>
      </c>
      <c r="F58" s="7">
        <f t="shared" si="1"/>
        <v>1.4851485148514851</v>
      </c>
      <c r="G58" s="6">
        <v>0</v>
      </c>
      <c r="H58" s="7">
        <f t="shared" si="2"/>
        <v>0</v>
      </c>
      <c r="I58" s="1"/>
    </row>
    <row r="59" spans="1:9" x14ac:dyDescent="0.35">
      <c r="A59" s="4"/>
      <c r="B59" s="4" t="s">
        <v>50</v>
      </c>
      <c r="C59" s="8">
        <v>2</v>
      </c>
      <c r="D59" s="7">
        <f t="shared" si="0"/>
        <v>0.39603960396039606</v>
      </c>
      <c r="E59" s="5">
        <v>0</v>
      </c>
      <c r="F59" s="7">
        <f t="shared" si="1"/>
        <v>0</v>
      </c>
      <c r="G59" s="6">
        <v>2</v>
      </c>
      <c r="H59" s="7">
        <f t="shared" si="2"/>
        <v>0.49261083743842365</v>
      </c>
      <c r="I59" s="1"/>
    </row>
    <row r="60" spans="1:9" x14ac:dyDescent="0.35">
      <c r="A60" s="4"/>
      <c r="B60" s="4" t="s">
        <v>51</v>
      </c>
      <c r="C60" s="8">
        <v>1</v>
      </c>
      <c r="D60" s="7">
        <f t="shared" si="0"/>
        <v>0.19801980198019803</v>
      </c>
      <c r="E60" s="5">
        <v>0</v>
      </c>
      <c r="F60" s="7">
        <f t="shared" si="1"/>
        <v>0</v>
      </c>
      <c r="G60" s="6">
        <v>1</v>
      </c>
      <c r="H60" s="7">
        <f t="shared" si="2"/>
        <v>0.24630541871921183</v>
      </c>
      <c r="I60" s="1"/>
    </row>
    <row r="61" spans="1:9" x14ac:dyDescent="0.35">
      <c r="A61" s="4"/>
      <c r="B61" s="4" t="s">
        <v>52</v>
      </c>
      <c r="C61" s="8">
        <v>1</v>
      </c>
      <c r="D61" s="7">
        <f t="shared" si="0"/>
        <v>0.19801980198019803</v>
      </c>
      <c r="E61" s="5">
        <v>1</v>
      </c>
      <c r="F61" s="7">
        <f t="shared" si="1"/>
        <v>0.49504950495049505</v>
      </c>
      <c r="G61" s="6">
        <v>1</v>
      </c>
      <c r="H61" s="7">
        <f t="shared" si="2"/>
        <v>0.24630541871921183</v>
      </c>
      <c r="I61" s="1"/>
    </row>
    <row r="62" spans="1:9" x14ac:dyDescent="0.35">
      <c r="A62" s="4"/>
      <c r="B62" s="33" t="s">
        <v>121</v>
      </c>
      <c r="C62" s="21">
        <f>SUM(C49:C61)</f>
        <v>17</v>
      </c>
      <c r="D62" s="15">
        <f>SUM(D49:D61)</f>
        <v>3.3663366336633667</v>
      </c>
      <c r="E62" s="22">
        <f>SUM(E49:E61)</f>
        <v>9</v>
      </c>
      <c r="F62" s="15">
        <f>SUM(F49:F61)</f>
        <v>4.4554455445544559</v>
      </c>
      <c r="G62" s="16">
        <f>SUM(G49:G61)</f>
        <v>14</v>
      </c>
      <c r="H62" s="15">
        <f>SUM(H49:H61)</f>
        <v>3.4482758620689649</v>
      </c>
      <c r="I62" s="1"/>
    </row>
    <row r="63" spans="1:9" x14ac:dyDescent="0.35">
      <c r="A63" s="4"/>
      <c r="B63" s="4" t="s">
        <v>53</v>
      </c>
      <c r="C63" s="8">
        <v>17</v>
      </c>
      <c r="D63" s="7">
        <f t="shared" si="0"/>
        <v>3.3663366336633667</v>
      </c>
      <c r="E63" s="5">
        <v>7</v>
      </c>
      <c r="F63" s="7">
        <f t="shared" si="1"/>
        <v>3.4653465346534658</v>
      </c>
      <c r="G63" s="6">
        <v>13</v>
      </c>
      <c r="H63" s="7">
        <f t="shared" si="2"/>
        <v>3.201970443349754</v>
      </c>
      <c r="I63" s="1"/>
    </row>
    <row r="64" spans="1:9" x14ac:dyDescent="0.35">
      <c r="A64" s="4"/>
      <c r="B64" s="4" t="s">
        <v>54</v>
      </c>
      <c r="C64" s="8">
        <v>6</v>
      </c>
      <c r="D64" s="7">
        <f t="shared" si="0"/>
        <v>1.1881188118811881</v>
      </c>
      <c r="E64" s="5">
        <v>1</v>
      </c>
      <c r="F64" s="7">
        <f t="shared" si="1"/>
        <v>0.49504950495049505</v>
      </c>
      <c r="G64" s="6">
        <v>6</v>
      </c>
      <c r="H64" s="7">
        <f t="shared" si="2"/>
        <v>1.4778325123152709</v>
      </c>
      <c r="I64" s="1"/>
    </row>
    <row r="65" spans="1:9" x14ac:dyDescent="0.35">
      <c r="A65" s="4"/>
      <c r="B65" s="4" t="s">
        <v>55</v>
      </c>
      <c r="C65" s="8">
        <v>2</v>
      </c>
      <c r="D65" s="7">
        <f t="shared" si="0"/>
        <v>0.39603960396039606</v>
      </c>
      <c r="E65" s="5">
        <v>3</v>
      </c>
      <c r="F65" s="7">
        <f t="shared" si="1"/>
        <v>1.4851485148514851</v>
      </c>
      <c r="G65" s="6">
        <v>0</v>
      </c>
      <c r="H65" s="7">
        <f t="shared" si="2"/>
        <v>0</v>
      </c>
      <c r="I65" s="1"/>
    </row>
    <row r="66" spans="1:9" x14ac:dyDescent="0.35">
      <c r="A66" s="4"/>
      <c r="B66" s="4" t="s">
        <v>56</v>
      </c>
      <c r="C66" s="8">
        <v>16</v>
      </c>
      <c r="D66" s="7">
        <f t="shared" si="0"/>
        <v>3.1683168316831685</v>
      </c>
      <c r="E66" s="5">
        <v>9</v>
      </c>
      <c r="F66" s="7">
        <f t="shared" si="1"/>
        <v>4.455445544554455</v>
      </c>
      <c r="G66" s="6">
        <v>10</v>
      </c>
      <c r="H66" s="7">
        <f t="shared" si="2"/>
        <v>2.4630541871921183</v>
      </c>
      <c r="I66" s="1"/>
    </row>
    <row r="67" spans="1:9" x14ac:dyDescent="0.35">
      <c r="A67" s="4"/>
      <c r="B67" s="4" t="s">
        <v>57</v>
      </c>
      <c r="C67" s="8">
        <v>1</v>
      </c>
      <c r="D67" s="7">
        <f t="shared" si="0"/>
        <v>0.19801980198019803</v>
      </c>
      <c r="E67" s="5">
        <v>2</v>
      </c>
      <c r="F67" s="7">
        <f t="shared" si="1"/>
        <v>0.99009900990099009</v>
      </c>
      <c r="G67" s="6">
        <v>1</v>
      </c>
      <c r="H67" s="7">
        <f t="shared" si="2"/>
        <v>0.24630541871921183</v>
      </c>
      <c r="I67" s="1"/>
    </row>
    <row r="68" spans="1:9" ht="27.75" customHeight="1" x14ac:dyDescent="0.35">
      <c r="A68" s="4"/>
      <c r="B68" s="12" t="s">
        <v>58</v>
      </c>
      <c r="C68" s="8">
        <v>1</v>
      </c>
      <c r="D68" s="7">
        <f t="shared" si="0"/>
        <v>0.19801980198019803</v>
      </c>
      <c r="E68" s="5">
        <v>3</v>
      </c>
      <c r="F68" s="7">
        <f t="shared" si="1"/>
        <v>1.4851485148514851</v>
      </c>
      <c r="G68" s="6">
        <v>1</v>
      </c>
      <c r="H68" s="7">
        <f t="shared" si="2"/>
        <v>0.24630541871921183</v>
      </c>
      <c r="I68" s="1"/>
    </row>
    <row r="69" spans="1:9" ht="19" customHeight="1" x14ac:dyDescent="0.35">
      <c r="A69" s="4"/>
      <c r="B69" s="23" t="s">
        <v>122</v>
      </c>
      <c r="C69" s="21">
        <f>SUM(C63:C68)</f>
        <v>43</v>
      </c>
      <c r="D69" s="15">
        <f>SUM(D63:D68)</f>
        <v>8.5148514851485153</v>
      </c>
      <c r="E69" s="22">
        <f>SUM(E63:E68)</f>
        <v>25</v>
      </c>
      <c r="F69" s="34">
        <f>SUM(F63:F68)</f>
        <v>12.376237623762375</v>
      </c>
      <c r="G69" s="16">
        <f>SUM(G63:G68)</f>
        <v>31</v>
      </c>
      <c r="H69" s="34">
        <f>SUM(H63:H68)</f>
        <v>7.6354679802955667</v>
      </c>
      <c r="I69" s="1"/>
    </row>
    <row r="70" spans="1:9" x14ac:dyDescent="0.35">
      <c r="A70" s="4"/>
      <c r="B70" s="4" t="s">
        <v>59</v>
      </c>
      <c r="C70" s="8">
        <v>6</v>
      </c>
      <c r="D70" s="7">
        <f t="shared" si="0"/>
        <v>1.1881188118811881</v>
      </c>
      <c r="E70" s="5">
        <v>3</v>
      </c>
      <c r="F70" s="7">
        <f t="shared" si="1"/>
        <v>1.4851485148514851</v>
      </c>
      <c r="G70" s="6">
        <v>3</v>
      </c>
      <c r="H70" s="7">
        <f t="shared" si="2"/>
        <v>0.73891625615763545</v>
      </c>
      <c r="I70" s="1"/>
    </row>
    <row r="71" spans="1:9" x14ac:dyDescent="0.35">
      <c r="A71" s="4"/>
      <c r="B71" s="4" t="s">
        <v>60</v>
      </c>
      <c r="C71" s="8">
        <v>4</v>
      </c>
      <c r="D71" s="7">
        <f t="shared" si="0"/>
        <v>0.79207920792079212</v>
      </c>
      <c r="E71" s="5">
        <v>2</v>
      </c>
      <c r="F71" s="7">
        <f t="shared" si="1"/>
        <v>0.99009900990099009</v>
      </c>
      <c r="G71" s="6">
        <v>4</v>
      </c>
      <c r="H71" s="7">
        <f t="shared" si="2"/>
        <v>0.98522167487684731</v>
      </c>
      <c r="I71" s="1"/>
    </row>
    <row r="72" spans="1:9" x14ac:dyDescent="0.35">
      <c r="A72" s="4"/>
      <c r="B72" s="4" t="s">
        <v>61</v>
      </c>
      <c r="C72" s="8">
        <v>2</v>
      </c>
      <c r="D72" s="7">
        <f t="shared" si="0"/>
        <v>0.39603960396039606</v>
      </c>
      <c r="E72" s="5">
        <v>2</v>
      </c>
      <c r="F72" s="7">
        <f t="shared" si="1"/>
        <v>0.99009900990099009</v>
      </c>
      <c r="G72" s="6">
        <v>2</v>
      </c>
      <c r="H72" s="7">
        <f t="shared" si="2"/>
        <v>0.49261083743842365</v>
      </c>
      <c r="I72" s="1"/>
    </row>
    <row r="73" spans="1:9" x14ac:dyDescent="0.35">
      <c r="A73" s="4"/>
      <c r="B73" s="4" t="s">
        <v>62</v>
      </c>
      <c r="C73" s="8">
        <v>3</v>
      </c>
      <c r="D73" s="7">
        <f t="shared" si="0"/>
        <v>0.59405940594059403</v>
      </c>
      <c r="E73" s="5">
        <v>0</v>
      </c>
      <c r="F73" s="7">
        <f t="shared" si="1"/>
        <v>0</v>
      </c>
      <c r="G73" s="6">
        <v>3</v>
      </c>
      <c r="H73" s="7">
        <f t="shared" si="2"/>
        <v>0.73891625615763545</v>
      </c>
      <c r="I73" s="1"/>
    </row>
    <row r="74" spans="1:9" x14ac:dyDescent="0.35">
      <c r="A74" s="4"/>
      <c r="B74" s="4" t="s">
        <v>63</v>
      </c>
      <c r="C74" s="8">
        <v>6</v>
      </c>
      <c r="D74" s="7">
        <f t="shared" si="0"/>
        <v>1.1881188118811881</v>
      </c>
      <c r="E74" s="5">
        <v>0</v>
      </c>
      <c r="F74" s="7">
        <f t="shared" si="1"/>
        <v>0</v>
      </c>
      <c r="G74" s="6">
        <v>6</v>
      </c>
      <c r="H74" s="7">
        <f t="shared" si="2"/>
        <v>1.4778325123152709</v>
      </c>
      <c r="I74" s="1"/>
    </row>
    <row r="75" spans="1:9" x14ac:dyDescent="0.35">
      <c r="A75" s="4"/>
      <c r="B75" s="4" t="s">
        <v>64</v>
      </c>
      <c r="C75" s="8">
        <v>7</v>
      </c>
      <c r="D75" s="7">
        <f t="shared" ref="D75:D124" si="3">C75/505*100</f>
        <v>1.3861386138613863</v>
      </c>
      <c r="E75" s="5">
        <v>0</v>
      </c>
      <c r="F75" s="7">
        <f t="shared" ref="F75:F124" si="4">E75/202*100</f>
        <v>0</v>
      </c>
      <c r="G75" s="6">
        <v>7</v>
      </c>
      <c r="H75" s="7">
        <f t="shared" ref="H75:H124" si="5">G75/406*100</f>
        <v>1.7241379310344827</v>
      </c>
      <c r="I75" s="1"/>
    </row>
    <row r="76" spans="1:9" x14ac:dyDescent="0.35">
      <c r="A76" s="4"/>
      <c r="B76" s="4" t="s">
        <v>65</v>
      </c>
      <c r="C76" s="8">
        <v>2</v>
      </c>
      <c r="D76" s="7">
        <f t="shared" si="3"/>
        <v>0.39603960396039606</v>
      </c>
      <c r="E76" s="5">
        <v>0</v>
      </c>
      <c r="F76" s="7">
        <f t="shared" si="4"/>
        <v>0</v>
      </c>
      <c r="G76" s="6">
        <v>2</v>
      </c>
      <c r="H76" s="7">
        <f t="shared" si="5"/>
        <v>0.49261083743842365</v>
      </c>
      <c r="I76" s="1"/>
    </row>
    <row r="77" spans="1:9" x14ac:dyDescent="0.35">
      <c r="A77" s="4"/>
      <c r="B77" s="4" t="s">
        <v>66</v>
      </c>
      <c r="C77" s="8">
        <v>4</v>
      </c>
      <c r="D77" s="7">
        <f t="shared" si="3"/>
        <v>0.79207920792079212</v>
      </c>
      <c r="E77" s="5">
        <v>0</v>
      </c>
      <c r="F77" s="7">
        <f t="shared" si="4"/>
        <v>0</v>
      </c>
      <c r="G77" s="6">
        <v>4</v>
      </c>
      <c r="H77" s="7">
        <f t="shared" si="5"/>
        <v>0.98522167487684731</v>
      </c>
      <c r="I77" s="1"/>
    </row>
    <row r="78" spans="1:9" x14ac:dyDescent="0.35">
      <c r="A78" s="4"/>
      <c r="B78" s="4" t="s">
        <v>67</v>
      </c>
      <c r="C78" s="8">
        <v>2</v>
      </c>
      <c r="D78" s="7">
        <f t="shared" si="3"/>
        <v>0.39603960396039606</v>
      </c>
      <c r="E78" s="5">
        <v>1</v>
      </c>
      <c r="F78" s="7">
        <f t="shared" si="4"/>
        <v>0.49504950495049505</v>
      </c>
      <c r="G78" s="6">
        <v>2</v>
      </c>
      <c r="H78" s="7">
        <f t="shared" si="5"/>
        <v>0.49261083743842365</v>
      </c>
      <c r="I78" s="1"/>
    </row>
    <row r="79" spans="1:9" x14ac:dyDescent="0.35">
      <c r="A79" s="4"/>
      <c r="B79" s="4" t="s">
        <v>68</v>
      </c>
      <c r="C79" s="8">
        <v>1</v>
      </c>
      <c r="D79" s="7">
        <f t="shared" si="3"/>
        <v>0.19801980198019803</v>
      </c>
      <c r="E79" s="5">
        <v>1</v>
      </c>
      <c r="F79" s="7">
        <f t="shared" si="4"/>
        <v>0.49504950495049505</v>
      </c>
      <c r="G79" s="6">
        <v>1</v>
      </c>
      <c r="H79" s="7">
        <f t="shared" si="5"/>
        <v>0.24630541871921183</v>
      </c>
      <c r="I79" s="1"/>
    </row>
    <row r="80" spans="1:9" x14ac:dyDescent="0.35">
      <c r="A80" s="4"/>
      <c r="B80" s="4" t="s">
        <v>69</v>
      </c>
      <c r="C80" s="8">
        <v>3</v>
      </c>
      <c r="D80" s="7">
        <f t="shared" si="3"/>
        <v>0.59405940594059403</v>
      </c>
      <c r="E80" s="5">
        <v>0</v>
      </c>
      <c r="F80" s="7">
        <f t="shared" si="4"/>
        <v>0</v>
      </c>
      <c r="G80" s="6">
        <v>3</v>
      </c>
      <c r="H80" s="7">
        <f t="shared" si="5"/>
        <v>0.73891625615763545</v>
      </c>
      <c r="I80" s="1"/>
    </row>
    <row r="81" spans="1:9" x14ac:dyDescent="0.35">
      <c r="A81" s="4"/>
      <c r="B81" s="4" t="s">
        <v>70</v>
      </c>
      <c r="C81" s="8">
        <v>2</v>
      </c>
      <c r="D81" s="7">
        <f t="shared" si="3"/>
        <v>0.39603960396039606</v>
      </c>
      <c r="E81" s="5">
        <v>0</v>
      </c>
      <c r="F81" s="7">
        <f t="shared" si="4"/>
        <v>0</v>
      </c>
      <c r="G81" s="6">
        <v>2</v>
      </c>
      <c r="H81" s="7">
        <f t="shared" si="5"/>
        <v>0.49261083743842365</v>
      </c>
      <c r="I81" s="1"/>
    </row>
    <row r="82" spans="1:9" x14ac:dyDescent="0.35">
      <c r="A82" s="4"/>
      <c r="B82" s="4" t="s">
        <v>71</v>
      </c>
      <c r="C82" s="8">
        <v>1</v>
      </c>
      <c r="D82" s="7">
        <f t="shared" si="3"/>
        <v>0.19801980198019803</v>
      </c>
      <c r="E82" s="5">
        <v>0</v>
      </c>
      <c r="F82" s="7">
        <f t="shared" si="4"/>
        <v>0</v>
      </c>
      <c r="G82" s="6">
        <v>1</v>
      </c>
      <c r="H82" s="7">
        <f t="shared" si="5"/>
        <v>0.24630541871921183</v>
      </c>
      <c r="I82" s="1"/>
    </row>
    <row r="83" spans="1:9" x14ac:dyDescent="0.35">
      <c r="A83" s="4"/>
      <c r="B83" s="4" t="s">
        <v>115</v>
      </c>
      <c r="C83" s="8">
        <v>2</v>
      </c>
      <c r="D83" s="7">
        <f t="shared" si="3"/>
        <v>0.39603960396039606</v>
      </c>
      <c r="E83" s="5">
        <v>0</v>
      </c>
      <c r="F83" s="7">
        <f t="shared" si="4"/>
        <v>0</v>
      </c>
      <c r="G83" s="6">
        <v>2</v>
      </c>
      <c r="H83" s="7">
        <f t="shared" si="5"/>
        <v>0.49261083743842365</v>
      </c>
      <c r="I83" s="1"/>
    </row>
    <row r="84" spans="1:9" x14ac:dyDescent="0.35">
      <c r="A84" s="4"/>
      <c r="B84" s="4" t="s">
        <v>72</v>
      </c>
      <c r="C84" s="8">
        <v>3</v>
      </c>
      <c r="D84" s="7">
        <f t="shared" si="3"/>
        <v>0.59405940594059403</v>
      </c>
      <c r="E84" s="5">
        <v>1</v>
      </c>
      <c r="F84" s="7">
        <f t="shared" si="4"/>
        <v>0.49504950495049505</v>
      </c>
      <c r="G84" s="6">
        <v>2</v>
      </c>
      <c r="H84" s="7">
        <f t="shared" si="5"/>
        <v>0.49261083743842365</v>
      </c>
      <c r="I84" s="1"/>
    </row>
    <row r="85" spans="1:9" x14ac:dyDescent="0.35">
      <c r="A85" s="4"/>
      <c r="B85" s="4" t="s">
        <v>73</v>
      </c>
      <c r="C85" s="8">
        <v>7</v>
      </c>
      <c r="D85" s="7">
        <f t="shared" si="3"/>
        <v>1.3861386138613863</v>
      </c>
      <c r="E85" s="5">
        <v>2</v>
      </c>
      <c r="F85" s="7">
        <f t="shared" si="4"/>
        <v>0.99009900990099009</v>
      </c>
      <c r="G85" s="6">
        <v>7</v>
      </c>
      <c r="H85" s="7">
        <f t="shared" si="5"/>
        <v>1.7241379310344827</v>
      </c>
      <c r="I85" s="1"/>
    </row>
    <row r="86" spans="1:9" x14ac:dyDescent="0.35">
      <c r="A86" s="4"/>
      <c r="B86" s="4" t="s">
        <v>74</v>
      </c>
      <c r="C86" s="8">
        <v>10</v>
      </c>
      <c r="D86" s="7">
        <f t="shared" si="3"/>
        <v>1.9801980198019802</v>
      </c>
      <c r="E86" s="5">
        <v>4</v>
      </c>
      <c r="F86" s="7">
        <f t="shared" si="4"/>
        <v>1.9801980198019802</v>
      </c>
      <c r="G86" s="6">
        <v>9</v>
      </c>
      <c r="H86" s="7">
        <f t="shared" si="5"/>
        <v>2.2167487684729066</v>
      </c>
      <c r="I86" s="1"/>
    </row>
    <row r="87" spans="1:9" ht="29" x14ac:dyDescent="0.35">
      <c r="A87" s="4"/>
      <c r="B87" s="13" t="s">
        <v>75</v>
      </c>
      <c r="C87" s="8">
        <v>3</v>
      </c>
      <c r="D87" s="7">
        <f t="shared" si="3"/>
        <v>0.59405940594059403</v>
      </c>
      <c r="E87" s="5">
        <v>0</v>
      </c>
      <c r="F87" s="7">
        <f t="shared" si="4"/>
        <v>0</v>
      </c>
      <c r="G87" s="6">
        <v>3</v>
      </c>
      <c r="H87" s="7">
        <f t="shared" si="5"/>
        <v>0.73891625615763545</v>
      </c>
      <c r="I87" s="1"/>
    </row>
    <row r="88" spans="1:9" x14ac:dyDescent="0.35">
      <c r="A88" s="4"/>
      <c r="B88" s="4" t="s">
        <v>76</v>
      </c>
      <c r="C88" s="8">
        <v>1</v>
      </c>
      <c r="D88" s="7">
        <f t="shared" si="3"/>
        <v>0.19801980198019803</v>
      </c>
      <c r="E88" s="5">
        <v>0</v>
      </c>
      <c r="F88" s="7">
        <f t="shared" si="4"/>
        <v>0</v>
      </c>
      <c r="G88" s="6">
        <v>1</v>
      </c>
      <c r="H88" s="7">
        <f t="shared" si="5"/>
        <v>0.24630541871921183</v>
      </c>
      <c r="I88" s="1"/>
    </row>
    <row r="89" spans="1:9" x14ac:dyDescent="0.35">
      <c r="A89" s="4"/>
      <c r="B89" s="35" t="s">
        <v>123</v>
      </c>
      <c r="C89" s="36">
        <f>SUM(C70:C88)</f>
        <v>69</v>
      </c>
      <c r="D89" s="37">
        <f>SUM(D70:D88)</f>
        <v>13.663366336633665</v>
      </c>
      <c r="E89" s="38">
        <f>SUM(E70:E88)</f>
        <v>16</v>
      </c>
      <c r="F89" s="37">
        <f>SUM(F70:F88)</f>
        <v>7.9207920792079216</v>
      </c>
      <c r="G89" s="39">
        <f>SUM(G70:G88)</f>
        <v>64</v>
      </c>
      <c r="H89" s="37">
        <f>SUM(H70:H88)</f>
        <v>15.763546798029555</v>
      </c>
      <c r="I89" s="1"/>
    </row>
    <row r="90" spans="1:9" x14ac:dyDescent="0.35">
      <c r="A90" s="4"/>
      <c r="B90" s="4" t="s">
        <v>77</v>
      </c>
      <c r="C90" s="8">
        <v>3</v>
      </c>
      <c r="D90" s="7">
        <f t="shared" si="3"/>
        <v>0.59405940594059403</v>
      </c>
      <c r="E90" s="5">
        <v>1</v>
      </c>
      <c r="F90" s="7">
        <f t="shared" si="4"/>
        <v>0.49504950495049505</v>
      </c>
      <c r="G90" s="6">
        <v>2</v>
      </c>
      <c r="H90" s="7">
        <f t="shared" si="5"/>
        <v>0.49261083743842365</v>
      </c>
      <c r="I90" s="1"/>
    </row>
    <row r="91" spans="1:9" x14ac:dyDescent="0.35">
      <c r="A91" s="4"/>
      <c r="B91" s="4" t="s">
        <v>78</v>
      </c>
      <c r="C91" s="8">
        <v>3</v>
      </c>
      <c r="D91" s="7">
        <f t="shared" si="3"/>
        <v>0.59405940594059403</v>
      </c>
      <c r="E91" s="5">
        <v>0</v>
      </c>
      <c r="F91" s="7">
        <f t="shared" si="4"/>
        <v>0</v>
      </c>
      <c r="G91" s="6">
        <v>3</v>
      </c>
      <c r="H91" s="7">
        <f t="shared" si="5"/>
        <v>0.73891625615763545</v>
      </c>
      <c r="I91" s="1"/>
    </row>
    <row r="92" spans="1:9" x14ac:dyDescent="0.35">
      <c r="A92" s="4"/>
      <c r="B92" s="4" t="s">
        <v>79</v>
      </c>
      <c r="C92" s="8">
        <v>1</v>
      </c>
      <c r="D92" s="7">
        <f t="shared" si="3"/>
        <v>0.19801980198019803</v>
      </c>
      <c r="E92" s="5">
        <v>1</v>
      </c>
      <c r="F92" s="7">
        <f t="shared" si="4"/>
        <v>0.49504950495049505</v>
      </c>
      <c r="G92" s="6">
        <v>1</v>
      </c>
      <c r="H92" s="7">
        <f t="shared" si="5"/>
        <v>0.24630541871921183</v>
      </c>
      <c r="I92" s="1"/>
    </row>
    <row r="93" spans="1:9" x14ac:dyDescent="0.35">
      <c r="A93" s="4"/>
      <c r="B93" s="4" t="s">
        <v>80</v>
      </c>
      <c r="C93" s="8">
        <v>3</v>
      </c>
      <c r="D93" s="7">
        <f t="shared" si="3"/>
        <v>0.59405940594059403</v>
      </c>
      <c r="E93" s="5">
        <v>0</v>
      </c>
      <c r="F93" s="7">
        <f t="shared" si="4"/>
        <v>0</v>
      </c>
      <c r="G93" s="6">
        <v>3</v>
      </c>
      <c r="H93" s="7">
        <f t="shared" si="5"/>
        <v>0.73891625615763545</v>
      </c>
      <c r="I93" s="1"/>
    </row>
    <row r="94" spans="1:9" x14ac:dyDescent="0.35">
      <c r="A94" s="4"/>
      <c r="B94" s="4" t="s">
        <v>81</v>
      </c>
      <c r="C94" s="8">
        <v>8</v>
      </c>
      <c r="D94" s="7">
        <f t="shared" si="3"/>
        <v>1.5841584158415842</v>
      </c>
      <c r="E94" s="5">
        <v>10</v>
      </c>
      <c r="F94" s="7">
        <f t="shared" si="4"/>
        <v>4.9504950495049505</v>
      </c>
      <c r="G94" s="6">
        <v>4</v>
      </c>
      <c r="H94" s="7">
        <f t="shared" si="5"/>
        <v>0.98522167487684731</v>
      </c>
      <c r="I94" s="1"/>
    </row>
    <row r="95" spans="1:9" ht="29" x14ac:dyDescent="0.35">
      <c r="A95" s="4"/>
      <c r="B95" s="13" t="s">
        <v>82</v>
      </c>
      <c r="C95" s="8">
        <v>3</v>
      </c>
      <c r="D95" s="7">
        <f t="shared" si="3"/>
        <v>0.59405940594059403</v>
      </c>
      <c r="E95" s="5">
        <v>1</v>
      </c>
      <c r="F95" s="7">
        <f t="shared" si="4"/>
        <v>0.49504950495049505</v>
      </c>
      <c r="G95" s="6">
        <v>2</v>
      </c>
      <c r="H95" s="7">
        <f t="shared" si="5"/>
        <v>0.49261083743842365</v>
      </c>
      <c r="I95" s="1"/>
    </row>
    <row r="96" spans="1:9" x14ac:dyDescent="0.35">
      <c r="A96" s="4"/>
      <c r="B96" s="33" t="s">
        <v>124</v>
      </c>
      <c r="C96" s="21">
        <f>SUM(C90:C95)</f>
        <v>21</v>
      </c>
      <c r="D96" s="15">
        <f>SUM(D90:D95)</f>
        <v>4.1584158415841586</v>
      </c>
      <c r="E96" s="22">
        <f>SUM(E90:E95)</f>
        <v>13</v>
      </c>
      <c r="F96" s="15">
        <f>SUM(F90:F95)</f>
        <v>6.435643564356436</v>
      </c>
      <c r="G96" s="16">
        <f>SUM(G90:G95)</f>
        <v>15</v>
      </c>
      <c r="H96" s="15">
        <f>SUM(H90:H95)</f>
        <v>3.6945812807881775</v>
      </c>
      <c r="I96" s="1"/>
    </row>
    <row r="97" spans="1:9" x14ac:dyDescent="0.35">
      <c r="A97" s="4"/>
      <c r="B97" s="4" t="s">
        <v>83</v>
      </c>
      <c r="C97" s="8">
        <v>9</v>
      </c>
      <c r="D97" s="7">
        <f t="shared" si="3"/>
        <v>1.782178217821782</v>
      </c>
      <c r="E97" s="5">
        <v>4</v>
      </c>
      <c r="F97" s="7">
        <f t="shared" si="4"/>
        <v>1.9801980198019802</v>
      </c>
      <c r="G97" s="6">
        <v>5</v>
      </c>
      <c r="H97" s="7">
        <f t="shared" si="5"/>
        <v>1.2315270935960592</v>
      </c>
      <c r="I97" s="1"/>
    </row>
    <row r="98" spans="1:9" x14ac:dyDescent="0.35">
      <c r="A98" s="4"/>
      <c r="B98" s="4" t="s">
        <v>84</v>
      </c>
      <c r="C98" s="8">
        <v>1</v>
      </c>
      <c r="D98" s="7">
        <f t="shared" si="3"/>
        <v>0.19801980198019803</v>
      </c>
      <c r="E98" s="5">
        <v>2</v>
      </c>
      <c r="F98" s="7">
        <f t="shared" si="4"/>
        <v>0.99009900990099009</v>
      </c>
      <c r="G98" s="6">
        <v>0</v>
      </c>
      <c r="H98" s="7">
        <f t="shared" si="5"/>
        <v>0</v>
      </c>
      <c r="I98" s="1"/>
    </row>
    <row r="99" spans="1:9" x14ac:dyDescent="0.35">
      <c r="A99" s="4"/>
      <c r="B99" s="4" t="s">
        <v>85</v>
      </c>
      <c r="C99" s="8">
        <v>2</v>
      </c>
      <c r="D99" s="7">
        <f t="shared" si="3"/>
        <v>0.39603960396039606</v>
      </c>
      <c r="E99" s="5">
        <v>1</v>
      </c>
      <c r="F99" s="7">
        <f t="shared" si="4"/>
        <v>0.49504950495049505</v>
      </c>
      <c r="G99" s="6">
        <v>2</v>
      </c>
      <c r="H99" s="7">
        <f t="shared" si="5"/>
        <v>0.49261083743842365</v>
      </c>
      <c r="I99" s="1"/>
    </row>
    <row r="100" spans="1:9" x14ac:dyDescent="0.35">
      <c r="A100" s="4"/>
      <c r="B100" s="19" t="s">
        <v>86</v>
      </c>
      <c r="C100" s="30">
        <v>32</v>
      </c>
      <c r="D100" s="31">
        <f t="shared" si="3"/>
        <v>6.3366336633663369</v>
      </c>
      <c r="E100" s="24">
        <v>42</v>
      </c>
      <c r="F100" s="40">
        <f t="shared" si="4"/>
        <v>20.792079207920793</v>
      </c>
      <c r="G100" s="32">
        <v>17</v>
      </c>
      <c r="H100" s="40">
        <f t="shared" si="5"/>
        <v>4.1871921182266005</v>
      </c>
      <c r="I100" s="1"/>
    </row>
    <row r="101" spans="1:9" x14ac:dyDescent="0.35">
      <c r="A101" s="4"/>
      <c r="B101" s="4" t="s">
        <v>87</v>
      </c>
      <c r="C101" s="8">
        <v>8</v>
      </c>
      <c r="D101" s="7">
        <f t="shared" si="3"/>
        <v>1.5841584158415842</v>
      </c>
      <c r="E101" s="5">
        <v>4</v>
      </c>
      <c r="F101" s="7">
        <f t="shared" si="4"/>
        <v>1.9801980198019802</v>
      </c>
      <c r="G101" s="6">
        <v>7</v>
      </c>
      <c r="H101" s="7">
        <f t="shared" si="5"/>
        <v>1.7241379310344827</v>
      </c>
      <c r="I101" s="1"/>
    </row>
    <row r="102" spans="1:9" x14ac:dyDescent="0.35">
      <c r="A102" s="4"/>
      <c r="B102" s="4" t="s">
        <v>88</v>
      </c>
      <c r="C102" s="8">
        <v>0</v>
      </c>
      <c r="D102" s="7">
        <f t="shared" si="3"/>
        <v>0</v>
      </c>
      <c r="E102" s="5">
        <v>2</v>
      </c>
      <c r="F102" s="7">
        <f t="shared" si="4"/>
        <v>0.99009900990099009</v>
      </c>
      <c r="G102" s="6">
        <v>0</v>
      </c>
      <c r="H102" s="7">
        <f t="shared" si="5"/>
        <v>0</v>
      </c>
      <c r="I102" s="1"/>
    </row>
    <row r="103" spans="1:9" x14ac:dyDescent="0.35">
      <c r="A103" s="4"/>
      <c r="B103" s="4" t="s">
        <v>89</v>
      </c>
      <c r="C103" s="8">
        <v>4</v>
      </c>
      <c r="D103" s="7">
        <f t="shared" si="3"/>
        <v>0.79207920792079212</v>
      </c>
      <c r="E103" s="5">
        <v>1</v>
      </c>
      <c r="F103" s="7">
        <f t="shared" si="4"/>
        <v>0.49504950495049505</v>
      </c>
      <c r="G103" s="6">
        <v>3</v>
      </c>
      <c r="H103" s="7">
        <f t="shared" si="5"/>
        <v>0.73891625615763545</v>
      </c>
      <c r="I103" s="1"/>
    </row>
    <row r="104" spans="1:9" x14ac:dyDescent="0.35">
      <c r="A104" s="4"/>
      <c r="B104" s="4" t="s">
        <v>90</v>
      </c>
      <c r="C104" s="8">
        <v>8</v>
      </c>
      <c r="D104" s="7">
        <f t="shared" si="3"/>
        <v>1.5841584158415842</v>
      </c>
      <c r="E104" s="5">
        <v>6</v>
      </c>
      <c r="F104" s="7">
        <f t="shared" si="4"/>
        <v>2.9702970297029703</v>
      </c>
      <c r="G104" s="6">
        <v>5</v>
      </c>
      <c r="H104" s="7">
        <f t="shared" si="5"/>
        <v>1.2315270935960592</v>
      </c>
      <c r="I104" s="1"/>
    </row>
    <row r="105" spans="1:9" x14ac:dyDescent="0.35">
      <c r="A105" s="4"/>
      <c r="B105" s="4" t="s">
        <v>91</v>
      </c>
      <c r="C105" s="8">
        <v>1</v>
      </c>
      <c r="D105" s="7">
        <f t="shared" si="3"/>
        <v>0.19801980198019803</v>
      </c>
      <c r="E105" s="5">
        <v>2</v>
      </c>
      <c r="F105" s="7">
        <f t="shared" si="4"/>
        <v>0.99009900990099009</v>
      </c>
      <c r="G105" s="6">
        <v>0</v>
      </c>
      <c r="H105" s="7">
        <f t="shared" si="5"/>
        <v>0</v>
      </c>
      <c r="I105" s="1"/>
    </row>
    <row r="106" spans="1:9" x14ac:dyDescent="0.35">
      <c r="A106" s="4"/>
      <c r="B106" s="4" t="s">
        <v>92</v>
      </c>
      <c r="C106" s="8">
        <v>2</v>
      </c>
      <c r="D106" s="7">
        <f t="shared" si="3"/>
        <v>0.39603960396039606</v>
      </c>
      <c r="E106" s="5">
        <v>0</v>
      </c>
      <c r="F106" s="7">
        <f t="shared" si="4"/>
        <v>0</v>
      </c>
      <c r="G106" s="6">
        <v>2</v>
      </c>
      <c r="H106" s="7">
        <f t="shared" si="5"/>
        <v>0.49261083743842365</v>
      </c>
      <c r="I106" s="1"/>
    </row>
    <row r="107" spans="1:9" x14ac:dyDescent="0.35">
      <c r="A107" s="4"/>
      <c r="B107" s="4" t="s">
        <v>93</v>
      </c>
      <c r="C107" s="8">
        <v>1</v>
      </c>
      <c r="D107" s="7">
        <f t="shared" si="3"/>
        <v>0.19801980198019803</v>
      </c>
      <c r="E107" s="5">
        <v>0</v>
      </c>
      <c r="F107" s="7">
        <f t="shared" si="4"/>
        <v>0</v>
      </c>
      <c r="G107" s="6">
        <v>1</v>
      </c>
      <c r="H107" s="7">
        <f t="shared" si="5"/>
        <v>0.24630541871921183</v>
      </c>
      <c r="I107" s="1"/>
    </row>
    <row r="108" spans="1:9" x14ac:dyDescent="0.35">
      <c r="A108" s="4"/>
      <c r="B108" s="4" t="s">
        <v>94</v>
      </c>
      <c r="C108" s="8">
        <v>1</v>
      </c>
      <c r="D108" s="7">
        <f t="shared" si="3"/>
        <v>0.19801980198019803</v>
      </c>
      <c r="E108" s="5">
        <v>0</v>
      </c>
      <c r="F108" s="7">
        <f t="shared" si="4"/>
        <v>0</v>
      </c>
      <c r="G108" s="6">
        <v>1</v>
      </c>
      <c r="H108" s="7">
        <f t="shared" si="5"/>
        <v>0.24630541871921183</v>
      </c>
      <c r="I108" s="1"/>
    </row>
    <row r="109" spans="1:9" x14ac:dyDescent="0.35">
      <c r="A109" s="4"/>
      <c r="B109" s="4" t="s">
        <v>95</v>
      </c>
      <c r="C109" s="8">
        <v>8</v>
      </c>
      <c r="D109" s="7">
        <f t="shared" si="3"/>
        <v>1.5841584158415842</v>
      </c>
      <c r="E109" s="5">
        <v>1</v>
      </c>
      <c r="F109" s="7">
        <f t="shared" si="4"/>
        <v>0.49504950495049505</v>
      </c>
      <c r="G109" s="6">
        <v>7</v>
      </c>
      <c r="H109" s="7">
        <f t="shared" si="5"/>
        <v>1.7241379310344827</v>
      </c>
      <c r="I109" s="1"/>
    </row>
    <row r="110" spans="1:9" x14ac:dyDescent="0.35">
      <c r="A110" s="4"/>
      <c r="B110" s="4" t="s">
        <v>96</v>
      </c>
      <c r="C110" s="8">
        <v>1</v>
      </c>
      <c r="D110" s="7">
        <f t="shared" si="3"/>
        <v>0.19801980198019803</v>
      </c>
      <c r="E110" s="5">
        <v>0</v>
      </c>
      <c r="F110" s="7">
        <f t="shared" si="4"/>
        <v>0</v>
      </c>
      <c r="G110" s="6">
        <v>1</v>
      </c>
      <c r="H110" s="7">
        <f t="shared" si="5"/>
        <v>0.24630541871921183</v>
      </c>
    </row>
    <row r="111" spans="1:9" x14ac:dyDescent="0.35">
      <c r="A111" s="4"/>
      <c r="B111" s="33" t="s">
        <v>125</v>
      </c>
      <c r="C111" s="21">
        <f>SUM(C97:C110)</f>
        <v>78</v>
      </c>
      <c r="D111" s="15">
        <f>SUM(D97:D110)</f>
        <v>15.445544554455447</v>
      </c>
      <c r="E111" s="22">
        <f>SUM(E97:E110)</f>
        <v>65</v>
      </c>
      <c r="F111" s="34">
        <f>SUM(F97:F110)</f>
        <v>32.178217821782177</v>
      </c>
      <c r="G111" s="16">
        <f>SUM(G97:G110)</f>
        <v>51</v>
      </c>
      <c r="H111" s="34">
        <f>SUM(H97:H110)</f>
        <v>12.561576354679801</v>
      </c>
    </row>
    <row r="112" spans="1:9" x14ac:dyDescent="0.35">
      <c r="A112" s="4"/>
      <c r="B112" s="4" t="s">
        <v>97</v>
      </c>
      <c r="C112" s="8">
        <v>4</v>
      </c>
      <c r="D112" s="7">
        <f t="shared" si="3"/>
        <v>0.79207920792079212</v>
      </c>
      <c r="E112" s="5">
        <v>1</v>
      </c>
      <c r="F112" s="7">
        <f t="shared" si="4"/>
        <v>0.49504950495049505</v>
      </c>
      <c r="G112" s="6">
        <v>3</v>
      </c>
      <c r="H112" s="7">
        <f t="shared" si="5"/>
        <v>0.73891625615763545</v>
      </c>
    </row>
    <row r="113" spans="1:8" x14ac:dyDescent="0.35">
      <c r="A113" s="4"/>
      <c r="B113" s="4" t="s">
        <v>98</v>
      </c>
      <c r="C113" s="8">
        <v>6</v>
      </c>
      <c r="D113" s="7">
        <f t="shared" si="3"/>
        <v>1.1881188118811881</v>
      </c>
      <c r="E113" s="5">
        <v>1</v>
      </c>
      <c r="F113" s="7">
        <f t="shared" si="4"/>
        <v>0.49504950495049505</v>
      </c>
      <c r="G113" s="6">
        <v>5</v>
      </c>
      <c r="H113" s="7">
        <f t="shared" si="5"/>
        <v>1.2315270935960592</v>
      </c>
    </row>
    <row r="114" spans="1:8" x14ac:dyDescent="0.35">
      <c r="A114" s="4"/>
      <c r="B114" s="4" t="s">
        <v>99</v>
      </c>
      <c r="C114" s="8">
        <v>5</v>
      </c>
      <c r="D114" s="7">
        <f t="shared" si="3"/>
        <v>0.99009900990099009</v>
      </c>
      <c r="E114" s="5">
        <v>0</v>
      </c>
      <c r="F114" s="7">
        <f t="shared" si="4"/>
        <v>0</v>
      </c>
      <c r="G114" s="6">
        <v>5</v>
      </c>
      <c r="H114" s="7">
        <f t="shared" si="5"/>
        <v>1.2315270935960592</v>
      </c>
    </row>
    <row r="115" spans="1:8" x14ac:dyDescent="0.35">
      <c r="A115" s="4"/>
      <c r="B115" s="4" t="s">
        <v>100</v>
      </c>
      <c r="C115" s="8">
        <v>1</v>
      </c>
      <c r="D115" s="7">
        <f t="shared" si="3"/>
        <v>0.19801980198019803</v>
      </c>
      <c r="E115" s="5">
        <v>0</v>
      </c>
      <c r="F115" s="7">
        <f t="shared" si="4"/>
        <v>0</v>
      </c>
      <c r="G115" s="6">
        <v>1</v>
      </c>
      <c r="H115" s="7">
        <f t="shared" si="5"/>
        <v>0.24630541871921183</v>
      </c>
    </row>
    <row r="116" spans="1:8" x14ac:dyDescent="0.35">
      <c r="A116" s="4"/>
      <c r="B116" s="4" t="s">
        <v>116</v>
      </c>
      <c r="C116" s="8">
        <v>1</v>
      </c>
      <c r="D116" s="7">
        <f t="shared" si="3"/>
        <v>0.19801980198019803</v>
      </c>
      <c r="E116" s="5">
        <v>0</v>
      </c>
      <c r="F116" s="7">
        <f t="shared" si="4"/>
        <v>0</v>
      </c>
      <c r="G116" s="6">
        <v>1</v>
      </c>
      <c r="H116" s="7">
        <f t="shared" si="5"/>
        <v>0.24630541871921183</v>
      </c>
    </row>
    <row r="117" spans="1:8" x14ac:dyDescent="0.35">
      <c r="A117" s="4"/>
      <c r="B117" s="4" t="s">
        <v>101</v>
      </c>
      <c r="C117" s="8">
        <v>1</v>
      </c>
      <c r="D117" s="7">
        <f t="shared" si="3"/>
        <v>0.19801980198019803</v>
      </c>
      <c r="E117" s="5">
        <v>0</v>
      </c>
      <c r="F117" s="7">
        <f t="shared" si="4"/>
        <v>0</v>
      </c>
      <c r="G117" s="6">
        <v>1</v>
      </c>
      <c r="H117" s="7">
        <f t="shared" si="5"/>
        <v>0.24630541871921183</v>
      </c>
    </row>
    <row r="118" spans="1:8" x14ac:dyDescent="0.35">
      <c r="A118" s="4"/>
      <c r="B118" s="4" t="s">
        <v>102</v>
      </c>
      <c r="C118" s="8">
        <v>6</v>
      </c>
      <c r="D118" s="7">
        <f t="shared" si="3"/>
        <v>1.1881188118811881</v>
      </c>
      <c r="E118" s="5">
        <v>1</v>
      </c>
      <c r="F118" s="7">
        <f t="shared" si="4"/>
        <v>0.49504950495049505</v>
      </c>
      <c r="G118" s="6">
        <v>5</v>
      </c>
      <c r="H118" s="7">
        <f t="shared" si="5"/>
        <v>1.2315270935960592</v>
      </c>
    </row>
    <row r="119" spans="1:8" x14ac:dyDescent="0.35">
      <c r="A119" s="4"/>
      <c r="B119" s="4" t="s">
        <v>103</v>
      </c>
      <c r="C119" s="8">
        <v>2</v>
      </c>
      <c r="D119" s="7">
        <f t="shared" si="3"/>
        <v>0.39603960396039606</v>
      </c>
      <c r="E119" s="5">
        <v>0</v>
      </c>
      <c r="F119" s="7">
        <f t="shared" si="4"/>
        <v>0</v>
      </c>
      <c r="G119" s="6">
        <v>2</v>
      </c>
      <c r="H119" s="7">
        <f t="shared" si="5"/>
        <v>0.49261083743842365</v>
      </c>
    </row>
    <row r="120" spans="1:8" x14ac:dyDescent="0.35">
      <c r="A120" s="4"/>
      <c r="B120" s="4" t="s">
        <v>104</v>
      </c>
      <c r="C120" s="8">
        <v>6</v>
      </c>
      <c r="D120" s="7">
        <f t="shared" si="3"/>
        <v>1.1881188118811881</v>
      </c>
      <c r="E120" s="5">
        <v>1</v>
      </c>
      <c r="F120" s="7">
        <f t="shared" si="4"/>
        <v>0.49504950495049505</v>
      </c>
      <c r="G120" s="6">
        <v>6</v>
      </c>
      <c r="H120" s="7">
        <f t="shared" si="5"/>
        <v>1.4778325123152709</v>
      </c>
    </row>
    <row r="121" spans="1:8" x14ac:dyDescent="0.35">
      <c r="A121" s="4"/>
      <c r="B121" s="4" t="s">
        <v>105</v>
      </c>
      <c r="C121" s="8">
        <v>3</v>
      </c>
      <c r="D121" s="7">
        <f t="shared" si="3"/>
        <v>0.59405940594059403</v>
      </c>
      <c r="E121" s="5">
        <v>0</v>
      </c>
      <c r="F121" s="7">
        <f t="shared" si="4"/>
        <v>0</v>
      </c>
      <c r="G121" s="6">
        <v>3</v>
      </c>
      <c r="H121" s="7">
        <f t="shared" si="5"/>
        <v>0.73891625615763545</v>
      </c>
    </row>
    <row r="122" spans="1:8" x14ac:dyDescent="0.35">
      <c r="A122" s="4"/>
      <c r="B122" s="4" t="s">
        <v>106</v>
      </c>
      <c r="C122" s="8">
        <v>5</v>
      </c>
      <c r="D122" s="7">
        <f t="shared" si="3"/>
        <v>0.99009900990099009</v>
      </c>
      <c r="E122" s="5">
        <v>1</v>
      </c>
      <c r="F122" s="7">
        <f t="shared" si="4"/>
        <v>0.49504950495049505</v>
      </c>
      <c r="G122" s="6">
        <v>4</v>
      </c>
      <c r="H122" s="7">
        <f t="shared" si="5"/>
        <v>0.98522167487684731</v>
      </c>
    </row>
    <row r="123" spans="1:8" x14ac:dyDescent="0.35">
      <c r="A123" s="4"/>
      <c r="B123" s="20" t="s">
        <v>126</v>
      </c>
      <c r="C123" s="21">
        <f>SUM(C112:C122)</f>
        <v>40</v>
      </c>
      <c r="D123" s="15">
        <f>SUM(D112:D122)</f>
        <v>7.9207920792079216</v>
      </c>
      <c r="E123" s="22">
        <f>SUM(E112:E122)</f>
        <v>5</v>
      </c>
      <c r="F123" s="15">
        <f>SUM(F112:F122)</f>
        <v>2.4752475247524752</v>
      </c>
      <c r="G123" s="16">
        <f>SUM(G112:G122)</f>
        <v>36</v>
      </c>
      <c r="H123" s="15">
        <f>SUM(H112:H122)</f>
        <v>8.8669950738916246</v>
      </c>
    </row>
    <row r="124" spans="1:8" x14ac:dyDescent="0.35">
      <c r="A124" s="4"/>
      <c r="B124" s="4" t="s">
        <v>107</v>
      </c>
      <c r="C124" s="8">
        <v>3</v>
      </c>
      <c r="D124" s="7">
        <f t="shared" si="3"/>
        <v>0.59405940594059403</v>
      </c>
      <c r="E124" s="5">
        <v>2</v>
      </c>
      <c r="F124" s="7">
        <f t="shared" si="4"/>
        <v>0.99009900990099009</v>
      </c>
      <c r="G124" s="6">
        <v>2</v>
      </c>
      <c r="H124" s="7">
        <f t="shared" si="5"/>
        <v>0.49261083743842365</v>
      </c>
    </row>
    <row r="125" spans="1:8" x14ac:dyDescent="0.35">
      <c r="A125" s="2"/>
      <c r="B125" s="2"/>
      <c r="C125" s="2"/>
      <c r="D125" s="2"/>
      <c r="E125" s="2"/>
      <c r="F125" s="2"/>
      <c r="G125" s="2"/>
      <c r="H125" s="2"/>
    </row>
    <row r="126" spans="1:8" x14ac:dyDescent="0.35">
      <c r="A126" s="2"/>
      <c r="B126" s="2"/>
      <c r="C126" s="11"/>
      <c r="D126" s="11"/>
      <c r="E126" s="11"/>
      <c r="F126" s="11"/>
      <c r="G126" s="11"/>
      <c r="H126" s="11"/>
    </row>
  </sheetData>
  <mergeCells count="4">
    <mergeCell ref="B1:F1"/>
    <mergeCell ref="C2:D2"/>
    <mergeCell ref="E2:F2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Soňa Wimmerová</dc:creator>
  <cp:lastModifiedBy>Renáta Hall</cp:lastModifiedBy>
  <dcterms:created xsi:type="dcterms:W3CDTF">2024-10-11T11:47:02Z</dcterms:created>
  <dcterms:modified xsi:type="dcterms:W3CDTF">2024-10-20T21:53:36Z</dcterms:modified>
</cp:coreProperties>
</file>